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vestment Administration\INVTRUST\Portfolio Holdings\2025\04 April\"/>
    </mc:Choice>
  </mc:AlternateContent>
  <xr:revisionPtr revIDLastSave="0" documentId="13_ncr:1_{F03996B6-7052-464C-9ADA-AEEB0F88AE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NC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1" i="1" l="1"/>
  <c r="A72" i="1" s="1"/>
  <c r="A73" i="1" s="1"/>
  <c r="G73" i="1"/>
  <c r="G72" i="1"/>
  <c r="G71" i="1"/>
  <c r="G70" i="1"/>
  <c r="G69" i="1"/>
  <c r="G68" i="1"/>
  <c r="G67" i="1"/>
  <c r="G66" i="1"/>
  <c r="G65" i="1"/>
  <c r="G64" i="1"/>
  <c r="G63" i="1"/>
  <c r="K62" i="1"/>
  <c r="G62" i="1"/>
  <c r="G61" i="1"/>
  <c r="G60" i="1"/>
  <c r="G59" i="1"/>
  <c r="G58" i="1"/>
  <c r="G57" i="1"/>
  <c r="G56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<sst xmlns="http://schemas.openxmlformats.org/spreadsheetml/2006/main" count="512" uniqueCount="165">
  <si>
    <t>PORTFOLIO AS</t>
  </si>
  <si>
    <t>FUND NAME</t>
  </si>
  <si>
    <t>SECURITY DESCRIPTION</t>
  </si>
  <si>
    <t>SHARES/</t>
  </si>
  <si>
    <t>BASE MARKET</t>
  </si>
  <si>
    <t>COUPON</t>
  </si>
  <si>
    <t>MATURITY DATE/</t>
  </si>
  <si>
    <t>PORTFOLIO</t>
  </si>
  <si>
    <t>LOCAL MARKET</t>
  </si>
  <si>
    <t xml:space="preserve">LOCAL </t>
  </si>
  <si>
    <t>COUNTRY</t>
  </si>
  <si>
    <t>OF DATE</t>
  </si>
  <si>
    <t>PAR VALUE</t>
  </si>
  <si>
    <t>VALUE</t>
  </si>
  <si>
    <t>RATE / STRIKE</t>
  </si>
  <si>
    <t>EXPIRATION DATE</t>
  </si>
  <si>
    <t>BASE</t>
  </si>
  <si>
    <t>CURRENCY</t>
  </si>
  <si>
    <t>PRICE</t>
  </si>
  <si>
    <t>GBR</t>
  </si>
  <si>
    <t>GB0006111123</t>
  </si>
  <si>
    <t>MURRAY INCOME TRUST PLC</t>
  </si>
  <si>
    <t>CHE</t>
  </si>
  <si>
    <t>IDENTIFIER</t>
  </si>
  <si>
    <t>SECURITY</t>
  </si>
  <si>
    <t>FUND ISIN</t>
  </si>
  <si>
    <t>OR</t>
  </si>
  <si>
    <t>FUND CUSIP</t>
  </si>
  <si>
    <t>USA</t>
  </si>
  <si>
    <t>FIN</t>
  </si>
  <si>
    <t>NOR</t>
  </si>
  <si>
    <t>FRA</t>
  </si>
  <si>
    <t>TWN</t>
  </si>
  <si>
    <t>SWE</t>
  </si>
  <si>
    <t>DEU</t>
  </si>
  <si>
    <t>NLD</t>
  </si>
  <si>
    <t>SGP</t>
  </si>
  <si>
    <t>ACCTON T TWD</t>
  </si>
  <si>
    <t>GBP</t>
  </si>
  <si>
    <t>TWD</t>
  </si>
  <si>
    <t>B1YXBJ7</t>
  </si>
  <si>
    <t>AIR LIQUIDE EUR5.5</t>
  </si>
  <si>
    <t>EUR</t>
  </si>
  <si>
    <t>B1XZS82</t>
  </si>
  <si>
    <t>ANGLO AMER GBP</t>
  </si>
  <si>
    <t>B929F46</t>
  </si>
  <si>
    <t>ASML HLDGS EUR</t>
  </si>
  <si>
    <t>ASTRAZENECA USD</t>
  </si>
  <si>
    <t>BP0RGD0</t>
  </si>
  <si>
    <t>BERKELEY GBP</t>
  </si>
  <si>
    <t>BP ORD USD0.25</t>
  </si>
  <si>
    <t>B00FPT8</t>
  </si>
  <si>
    <t>CHESNARA GBP0.05</t>
  </si>
  <si>
    <t>CLOSE BROS GROUP</t>
  </si>
  <si>
    <t>BDCPN04</t>
  </si>
  <si>
    <t>COCA-COL GBP</t>
  </si>
  <si>
    <t>BD3VFW7</t>
  </si>
  <si>
    <t>CONVATEC GRP GBP</t>
  </si>
  <si>
    <t>DBS GROUP</t>
  </si>
  <si>
    <t>SGD</t>
  </si>
  <si>
    <t>DIAGEO GBP28.935185</t>
  </si>
  <si>
    <t>B1CKQ73</t>
  </si>
  <si>
    <t>DUNELM GROUP ORD</t>
  </si>
  <si>
    <t>B19NLV4</t>
  </si>
  <si>
    <t>EXPERIAN USD0.1</t>
  </si>
  <si>
    <t>GAMES WORKSHOP GROUP</t>
  </si>
  <si>
    <t>BQS10J5</t>
  </si>
  <si>
    <t>GAMMA COMMUNICAT GBP</t>
  </si>
  <si>
    <t>BKRC5K3</t>
  </si>
  <si>
    <t>GENUIT GRP GBP</t>
  </si>
  <si>
    <t>GENUS ORD GBP10</t>
  </si>
  <si>
    <t>BMX86B7</t>
  </si>
  <si>
    <t>HALEON  GBP</t>
  </si>
  <si>
    <t>BVZHXQ9</t>
  </si>
  <si>
    <t>HISCOX GBP</t>
  </si>
  <si>
    <t>HOWDEN ORD GBP0.1</t>
  </si>
  <si>
    <t>HSBC ORD USD0.50</t>
  </si>
  <si>
    <t>B61TVQ0</t>
  </si>
  <si>
    <t>INCHCAPE GBP</t>
  </si>
  <si>
    <t>BYT1DJ1</t>
  </si>
  <si>
    <t>INTERMED CAP GRP GBP</t>
  </si>
  <si>
    <t>B09M9D2</t>
  </si>
  <si>
    <t>KONE OYJ EUR</t>
  </si>
  <si>
    <t>B0SWJX3</t>
  </si>
  <si>
    <t>LONDON STOCK EXCHANG</t>
  </si>
  <si>
    <t>B4WFW71</t>
  </si>
  <si>
    <t>LONDONMETRIC GBP</t>
  </si>
  <si>
    <t>L'OREAL EUR0.20</t>
  </si>
  <si>
    <t>LVMH MOET EUR0.30</t>
  </si>
  <si>
    <t>BKFB1C6</t>
  </si>
  <si>
    <t>M&amp;G GBP</t>
  </si>
  <si>
    <t>B121557</t>
  </si>
  <si>
    <t>MASTERCARD USD0.0001</t>
  </si>
  <si>
    <t>USD</t>
  </si>
  <si>
    <t>MERCEDES-BENZ EUR</t>
  </si>
  <si>
    <t>MICROSOFT CORP USD</t>
  </si>
  <si>
    <t>BMT9K01</t>
  </si>
  <si>
    <t>MOONPIG GBP</t>
  </si>
  <si>
    <t>BDR05C0</t>
  </si>
  <si>
    <t>NATL GRID GBP</t>
  </si>
  <si>
    <t>BYZF9J9</t>
  </si>
  <si>
    <t>NORDEA BANK SEK</t>
  </si>
  <si>
    <t>SEK</t>
  </si>
  <si>
    <t>OXFORD INSTRUMENTS</t>
  </si>
  <si>
    <t>B24CGK7</t>
  </si>
  <si>
    <t>RECKITT BENCK GBP</t>
  </si>
  <si>
    <t>B2B0DG9</t>
  </si>
  <si>
    <t>RELX GBP</t>
  </si>
  <si>
    <t>B082RF1</t>
  </si>
  <si>
    <t>RENTOKIL INI GBP0.01</t>
  </si>
  <si>
    <t>RIO TINTO ORD GBP</t>
  </si>
  <si>
    <t>BVFNZH2</t>
  </si>
  <si>
    <t>ROTORK ORD GBP</t>
  </si>
  <si>
    <t>RS GRP GBP</t>
  </si>
  <si>
    <t>B1N7Z09</t>
  </si>
  <si>
    <t>SAFESTORE HOLDINGS</t>
  </si>
  <si>
    <t>BSMR1R8</t>
  </si>
  <si>
    <t>SMURFIT GBP</t>
  </si>
  <si>
    <t>SSE GBP0.5</t>
  </si>
  <si>
    <t>TELENOR ASA NOK6</t>
  </si>
  <si>
    <t>NOK</t>
  </si>
  <si>
    <t>B8C3BL0</t>
  </si>
  <si>
    <t>THE SAGE GBP</t>
  </si>
  <si>
    <t>B15C557</t>
  </si>
  <si>
    <t>TOTALENERGIES EUR</t>
  </si>
  <si>
    <t>B10RZP7</t>
  </si>
  <si>
    <t>UNILEVER GBP0.0311</t>
  </si>
  <si>
    <t>BYZWMR9</t>
  </si>
  <si>
    <t>VAT GRP CHF</t>
  </si>
  <si>
    <t>CHF</t>
  </si>
  <si>
    <t>UDCE693</t>
  </si>
  <si>
    <t>AIR LI JUN25 CALL190</t>
  </si>
  <si>
    <t>20/06/2025</t>
  </si>
  <si>
    <t>UD1E0BD</t>
  </si>
  <si>
    <t>ANGLO JUN25 CALL2700</t>
  </si>
  <si>
    <t>UD6CEAA</t>
  </si>
  <si>
    <t>ANGLO MAY25 CALL2700</t>
  </si>
  <si>
    <t>16/05/2025</t>
  </si>
  <si>
    <t>UD5420B</t>
  </si>
  <si>
    <t>ASTR JUN25 CALL12000</t>
  </si>
  <si>
    <t>EQOGS USD 0625 C570</t>
  </si>
  <si>
    <t>EQOJP GBP 0625 C37.1</t>
  </si>
  <si>
    <t>EQOUB GBP 0625 C72.2</t>
  </si>
  <si>
    <t>UDB2671</t>
  </si>
  <si>
    <t>HSBC H MAY25 CALL920</t>
  </si>
  <si>
    <t>UD0AAD0</t>
  </si>
  <si>
    <t>LOND JUN25 CALL12000</t>
  </si>
  <si>
    <t>UD3789D</t>
  </si>
  <si>
    <t>LOND MAY25 CALL12000</t>
  </si>
  <si>
    <t>UD57713</t>
  </si>
  <si>
    <t>NATIO JUN25 CALL1100</t>
  </si>
  <si>
    <t>UD64929</t>
  </si>
  <si>
    <t>RELX JUN25 CALL3900</t>
  </si>
  <si>
    <t>UD0531C</t>
  </si>
  <si>
    <t>RELX MAY25 CALL3825</t>
  </si>
  <si>
    <t>UD7C7B7</t>
  </si>
  <si>
    <t>RELX MAY25 CALL4200</t>
  </si>
  <si>
    <t>UD758F4</t>
  </si>
  <si>
    <t>RIO T MAY25 CALL5200</t>
  </si>
  <si>
    <t>UD33C2D</t>
  </si>
  <si>
    <t>SAGE JUN25 CALL1300</t>
  </si>
  <si>
    <t>UD47298</t>
  </si>
  <si>
    <t>UNILE JUN25 CALL4800</t>
  </si>
  <si>
    <t>UD10806</t>
  </si>
  <si>
    <t>UNILE MAY25 CALL4950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</si>
</sst>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dd/yyyy"/>
    <numFmt numFmtId="165" formatCode="_-* #,##0_-;\-* #,##0_-;_-* &quot;-&quot;??_-;_-@_-"/>
    <numFmt numFmtId="166" formatCode="#,##0.00;\(#,##0.00\);\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indexed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3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164" fontId="6" fillId="0" borderId="1" xfId="2" applyNumberFormat="1" applyFont="1" applyBorder="1" applyAlignment="1">
      <alignment horizontal="left"/>
    </xf>
    <xf numFmtId="0" fontId="6" fillId="0" borderId="1" xfId="2" applyFont="1" applyBorder="1" applyAlignment="1">
      <alignment horizontal="left"/>
    </xf>
    <xf numFmtId="165" fontId="6" fillId="0" borderId="2" xfId="1" applyNumberFormat="1" applyFont="1" applyBorder="1" applyAlignment="1">
      <alignment horizontal="right"/>
    </xf>
    <xf numFmtId="165" fontId="6" fillId="0" borderId="1" xfId="1" applyNumberFormat="1" applyFont="1" applyBorder="1" applyAlignment="1">
      <alignment horizontal="right"/>
    </xf>
    <xf numFmtId="43" fontId="6" fillId="0" borderId="3" xfId="1" applyFont="1" applyBorder="1" applyAlignment="1">
      <alignment horizontal="right"/>
    </xf>
    <xf numFmtId="164" fontId="6" fillId="0" borderId="1" xfId="2" applyNumberFormat="1" applyFont="1" applyBorder="1"/>
    <xf numFmtId="0" fontId="6" fillId="0" borderId="1" xfId="2" applyFont="1" applyBorder="1" applyAlignment="1">
      <alignment horizontal="right"/>
    </xf>
    <xf numFmtId="165" fontId="6" fillId="0" borderId="1" xfId="1" applyNumberFormat="1" applyFont="1" applyFill="1" applyBorder="1" applyAlignment="1">
      <alignment horizontal="right"/>
    </xf>
    <xf numFmtId="164" fontId="6" fillId="0" borderId="4" xfId="2" applyNumberFormat="1" applyFont="1" applyBorder="1" applyAlignment="1">
      <alignment horizontal="left"/>
    </xf>
    <xf numFmtId="0" fontId="6" fillId="0" borderId="4" xfId="2" applyFont="1" applyBorder="1" applyAlignment="1">
      <alignment horizontal="left"/>
    </xf>
    <xf numFmtId="165" fontId="6" fillId="0" borderId="5" xfId="1" applyNumberFormat="1" applyFont="1" applyBorder="1" applyAlignment="1">
      <alignment horizontal="right"/>
    </xf>
    <xf numFmtId="165" fontId="6" fillId="0" borderId="4" xfId="1" applyNumberFormat="1" applyFont="1" applyBorder="1" applyAlignment="1">
      <alignment horizontal="right"/>
    </xf>
    <xf numFmtId="43" fontId="6" fillId="0" borderId="6" xfId="1" applyFont="1" applyBorder="1" applyAlignment="1">
      <alignment horizontal="right"/>
    </xf>
    <xf numFmtId="164" fontId="6" fillId="0" borderId="4" xfId="2" applyNumberFormat="1" applyFont="1" applyBorder="1"/>
    <xf numFmtId="0" fontId="6" fillId="0" borderId="4" xfId="2" applyFont="1" applyBorder="1" applyAlignment="1">
      <alignment horizontal="right"/>
    </xf>
    <xf numFmtId="165" fontId="6" fillId="0" borderId="4" xfId="1" applyNumberFormat="1" applyFont="1" applyFill="1" applyBorder="1" applyAlignment="1">
      <alignment horizontal="right"/>
    </xf>
    <xf numFmtId="164" fontId="6" fillId="0" borderId="7" xfId="2" applyNumberFormat="1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7" fillId="0" borderId="7" xfId="2" applyFont="1" applyBorder="1" applyAlignment="1">
      <alignment horizontal="left"/>
    </xf>
    <xf numFmtId="0" fontId="8" fillId="0" borderId="7" xfId="2" applyFont="1" applyBorder="1" applyAlignment="1">
      <alignment horizontal="left"/>
    </xf>
    <xf numFmtId="0" fontId="1" fillId="0" borderId="7" xfId="2" applyFont="1" applyBorder="1" applyAlignment="1">
      <alignment horizontal="left"/>
    </xf>
    <xf numFmtId="165" fontId="6" fillId="0" borderId="8" xfId="1" applyNumberFormat="1" applyFont="1" applyBorder="1" applyAlignment="1">
      <alignment horizontal="right"/>
    </xf>
    <xf numFmtId="165" fontId="6" fillId="0" borderId="7" xfId="1" applyNumberFormat="1" applyFont="1" applyBorder="1" applyAlignment="1">
      <alignment horizontal="right"/>
    </xf>
    <xf numFmtId="43" fontId="6" fillId="0" borderId="9" xfId="1" applyFont="1" applyBorder="1" applyAlignment="1">
      <alignment horizontal="right"/>
    </xf>
    <xf numFmtId="164" fontId="6" fillId="0" borderId="7" xfId="2" applyNumberFormat="1" applyFont="1" applyBorder="1"/>
    <xf numFmtId="0" fontId="6" fillId="0" borderId="7" xfId="2" applyFont="1" applyBorder="1" applyAlignment="1">
      <alignment horizontal="right"/>
    </xf>
    <xf numFmtId="165" fontId="6" fillId="0" borderId="7" xfId="1" applyNumberFormat="1" applyFont="1" applyFill="1" applyBorder="1" applyAlignment="1">
      <alignment horizontal="right"/>
    </xf>
    <xf numFmtId="43" fontId="1" fillId="0" borderId="0" xfId="0" applyNumberFormat="1" applyFont="1"/>
    <xf numFmtId="0" fontId="1" fillId="0" borderId="0" xfId="0" applyFont="1" applyAlignment="1">
      <alignment horizontal="left"/>
    </xf>
    <xf numFmtId="165" fontId="1" fillId="0" borderId="0" xfId="1" applyNumberFormat="1" applyFont="1"/>
    <xf numFmtId="43" fontId="1" fillId="0" borderId="0" xfId="1" applyFont="1"/>
    <xf numFmtId="164" fontId="1" fillId="0" borderId="0" xfId="0" applyNumberFormat="1" applyFont="1"/>
    <xf numFmtId="0" fontId="0" fillId="0" borderId="0" xfId="0" applyAlignment="1">
      <alignment horizontal="right"/>
    </xf>
    <xf numFmtId="0" fontId="5" fillId="0" borderId="0" xfId="0" applyFont="1" applyBorder="1" applyAlignment="1">
      <alignment horizontal="left" vertical="center"/>
    </xf>
    <xf numFmtId="166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Investment%20Administration\INVTRUST\Portfolio%20Holdings\2025\04%20April\Backup\Abrdn%20FX%20rates.xlsx" TargetMode="External"/><Relationship Id="rId1" Type="http://schemas.openxmlformats.org/officeDocument/2006/relationships/externalLinkPath" Target="Backup/Abrdn%20FX%20r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rdn Apr FX rates"/>
    </sheetNames>
    <sheetDataSet>
      <sheetData sheetId="0">
        <row r="9">
          <cell r="C9">
            <v>1.175</v>
          </cell>
        </row>
        <row r="33">
          <cell r="C33">
            <v>1.3357000000000001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3"/>
  <sheetViews>
    <sheetView tabSelected="1" topLeftCell="A34" zoomScale="80" zoomScaleNormal="80" workbookViewId="0">
      <selection activeCell="E63" sqref="E63"/>
    </sheetView>
  </sheetViews>
  <sheetFormatPr defaultColWidth="9.28515625" defaultRowHeight="15" x14ac:dyDescent="0.25"/>
  <cols>
    <col min="1" max="1" width="17.5703125" style="2" bestFit="1" customWidth="1"/>
    <col min="2" max="2" width="17" style="33" bestFit="1" customWidth="1"/>
    <col min="3" max="3" width="31.28515625" style="3" customWidth="1"/>
    <col min="4" max="4" width="14.7109375" style="33" customWidth="1"/>
    <col min="5" max="5" width="53" style="3" customWidth="1"/>
    <col min="6" max="6" width="15.28515625" style="34" customWidth="1"/>
    <col min="7" max="7" width="18.7109375" style="34" customWidth="1"/>
    <col min="8" max="8" width="17.5703125" style="35" customWidth="1"/>
    <col min="9" max="9" width="20.42578125" style="36" customWidth="1"/>
    <col min="10" max="10" width="13.28515625" style="3" customWidth="1"/>
    <col min="11" max="11" width="19.28515625" style="34" customWidth="1"/>
    <col min="12" max="12" width="12.5703125" style="4" bestFit="1" customWidth="1"/>
    <col min="13" max="13" width="11.42578125" style="4" bestFit="1" customWidth="1"/>
    <col min="14" max="16384" width="9.28515625" style="3"/>
  </cols>
  <sheetData>
    <row r="1" spans="1:14" x14ac:dyDescent="0.25">
      <c r="A1" s="5" t="s">
        <v>0</v>
      </c>
      <c r="B1" s="6" t="s">
        <v>25</v>
      </c>
      <c r="C1" s="6" t="s">
        <v>1</v>
      </c>
      <c r="D1" s="6" t="s">
        <v>24</v>
      </c>
      <c r="E1" s="6" t="s">
        <v>2</v>
      </c>
      <c r="F1" s="7" t="s">
        <v>3</v>
      </c>
      <c r="G1" s="8" t="s">
        <v>4</v>
      </c>
      <c r="H1" s="9" t="s">
        <v>5</v>
      </c>
      <c r="I1" s="10" t="s">
        <v>6</v>
      </c>
      <c r="J1" s="11" t="s">
        <v>7</v>
      </c>
      <c r="K1" s="12" t="s">
        <v>8</v>
      </c>
      <c r="L1" s="11" t="s">
        <v>9</v>
      </c>
      <c r="M1" s="11" t="s">
        <v>10</v>
      </c>
    </row>
    <row r="2" spans="1:14" x14ac:dyDescent="0.25">
      <c r="A2" s="13" t="s">
        <v>11</v>
      </c>
      <c r="B2" s="14" t="s">
        <v>26</v>
      </c>
      <c r="C2" s="14"/>
      <c r="D2" s="14" t="s">
        <v>23</v>
      </c>
      <c r="E2" s="14"/>
      <c r="F2" s="15" t="s">
        <v>12</v>
      </c>
      <c r="G2" s="16" t="s">
        <v>13</v>
      </c>
      <c r="H2" s="17" t="s">
        <v>14</v>
      </c>
      <c r="I2" s="18" t="s">
        <v>15</v>
      </c>
      <c r="J2" s="19" t="s">
        <v>16</v>
      </c>
      <c r="K2" s="20" t="s">
        <v>13</v>
      </c>
      <c r="L2" s="19" t="s">
        <v>17</v>
      </c>
      <c r="M2" s="19"/>
    </row>
    <row r="3" spans="1:14" x14ac:dyDescent="0.25">
      <c r="A3" s="21"/>
      <c r="B3" s="22" t="s">
        <v>27</v>
      </c>
      <c r="C3" s="23"/>
      <c r="D3" s="24"/>
      <c r="E3" s="25"/>
      <c r="F3" s="26"/>
      <c r="G3" s="27"/>
      <c r="H3" s="28" t="s">
        <v>18</v>
      </c>
      <c r="I3" s="29"/>
      <c r="J3" s="30" t="s">
        <v>17</v>
      </c>
      <c r="K3" s="31"/>
      <c r="L3" s="30"/>
      <c r="M3" s="30"/>
    </row>
    <row r="4" spans="1:14" x14ac:dyDescent="0.25">
      <c r="A4" s="2">
        <v>45777</v>
      </c>
      <c r="B4" s="1" t="s">
        <v>20</v>
      </c>
      <c r="C4" s="3" t="s">
        <v>21</v>
      </c>
      <c r="D4" s="38">
        <v>6005214</v>
      </c>
      <c r="E4" s="38" t="s">
        <v>37</v>
      </c>
      <c r="F4" s="39">
        <v>642000</v>
      </c>
      <c r="G4" s="39">
        <v>8926748.0800000001</v>
      </c>
      <c r="H4" s="39">
        <v>0</v>
      </c>
      <c r="I4" s="40"/>
      <c r="J4" s="38" t="s">
        <v>38</v>
      </c>
      <c r="K4" s="39">
        <v>381348000</v>
      </c>
      <c r="L4" s="38" t="s">
        <v>39</v>
      </c>
      <c r="M4" s="4" t="s">
        <v>32</v>
      </c>
      <c r="N4" s="32"/>
    </row>
    <row r="5" spans="1:14" x14ac:dyDescent="0.25">
      <c r="A5" s="2">
        <f>A4</f>
        <v>45777</v>
      </c>
      <c r="B5" s="1" t="s">
        <v>20</v>
      </c>
      <c r="C5" s="3" t="s">
        <v>21</v>
      </c>
      <c r="D5" s="38" t="s">
        <v>40</v>
      </c>
      <c r="E5" s="38" t="s">
        <v>41</v>
      </c>
      <c r="F5" s="39">
        <v>78760</v>
      </c>
      <c r="G5" s="39">
        <v>12094854.810000001</v>
      </c>
      <c r="H5" s="39">
        <v>0</v>
      </c>
      <c r="I5" s="40"/>
      <c r="J5" s="38" t="s">
        <v>38</v>
      </c>
      <c r="K5" s="39">
        <v>14211454.4</v>
      </c>
      <c r="L5" s="38" t="s">
        <v>42</v>
      </c>
      <c r="M5" s="4" t="s">
        <v>31</v>
      </c>
      <c r="N5" s="32"/>
    </row>
    <row r="6" spans="1:14" x14ac:dyDescent="0.25">
      <c r="A6" s="2">
        <f t="shared" ref="A6:A69" si="0">A5</f>
        <v>45777</v>
      </c>
      <c r="B6" s="1" t="s">
        <v>20</v>
      </c>
      <c r="C6" s="3" t="s">
        <v>21</v>
      </c>
      <c r="D6" s="38" t="s">
        <v>43</v>
      </c>
      <c r="E6" s="38" t="s">
        <v>44</v>
      </c>
      <c r="F6" s="39">
        <v>941081</v>
      </c>
      <c r="G6" s="39">
        <v>19094533.489999998</v>
      </c>
      <c r="H6" s="39">
        <v>0</v>
      </c>
      <c r="I6" s="40"/>
      <c r="J6" s="38" t="s">
        <v>38</v>
      </c>
      <c r="K6" s="39">
        <v>19094533.489999998</v>
      </c>
      <c r="L6" s="38" t="s">
        <v>38</v>
      </c>
      <c r="M6" s="4" t="s">
        <v>19</v>
      </c>
      <c r="N6" s="32"/>
    </row>
    <row r="7" spans="1:14" x14ac:dyDescent="0.25">
      <c r="A7" s="2">
        <f t="shared" si="0"/>
        <v>45777</v>
      </c>
      <c r="B7" s="1" t="s">
        <v>20</v>
      </c>
      <c r="C7" s="3" t="s">
        <v>21</v>
      </c>
      <c r="D7" s="38" t="s">
        <v>45</v>
      </c>
      <c r="E7" s="38" t="s">
        <v>46</v>
      </c>
      <c r="F7" s="39">
        <v>16597</v>
      </c>
      <c r="G7" s="39">
        <v>8226461.96</v>
      </c>
      <c r="H7" s="39">
        <v>0</v>
      </c>
      <c r="I7" s="40"/>
      <c r="J7" s="38" t="s">
        <v>38</v>
      </c>
      <c r="K7" s="39">
        <v>9666092.8000000007</v>
      </c>
      <c r="L7" s="38" t="s">
        <v>42</v>
      </c>
      <c r="M7" s="4" t="s">
        <v>35</v>
      </c>
      <c r="N7" s="32"/>
    </row>
    <row r="8" spans="1:14" x14ac:dyDescent="0.25">
      <c r="A8" s="2">
        <f t="shared" si="0"/>
        <v>45777</v>
      </c>
      <c r="B8" s="1" t="s">
        <v>20</v>
      </c>
      <c r="C8" s="3" t="s">
        <v>21</v>
      </c>
      <c r="D8" s="38">
        <v>989529</v>
      </c>
      <c r="E8" s="38" t="s">
        <v>47</v>
      </c>
      <c r="F8" s="39">
        <v>458832</v>
      </c>
      <c r="G8" s="39">
        <v>49223496.960000001</v>
      </c>
      <c r="H8" s="39">
        <v>0</v>
      </c>
      <c r="I8" s="40"/>
      <c r="J8" s="38" t="s">
        <v>38</v>
      </c>
      <c r="K8" s="39">
        <v>49223496.960000001</v>
      </c>
      <c r="L8" s="38" t="s">
        <v>38</v>
      </c>
      <c r="M8" s="4" t="s">
        <v>19</v>
      </c>
      <c r="N8" s="32"/>
    </row>
    <row r="9" spans="1:14" x14ac:dyDescent="0.25">
      <c r="A9" s="2">
        <f t="shared" si="0"/>
        <v>45777</v>
      </c>
      <c r="B9" s="1" t="s">
        <v>20</v>
      </c>
      <c r="C9" s="3" t="s">
        <v>21</v>
      </c>
      <c r="D9" s="38" t="s">
        <v>48</v>
      </c>
      <c r="E9" s="38" t="s">
        <v>49</v>
      </c>
      <c r="F9" s="39">
        <v>283985</v>
      </c>
      <c r="G9" s="39">
        <v>11830815.1</v>
      </c>
      <c r="H9" s="39">
        <v>0</v>
      </c>
      <c r="I9" s="40"/>
      <c r="J9" s="38" t="s">
        <v>38</v>
      </c>
      <c r="K9" s="39">
        <v>11830815.1</v>
      </c>
      <c r="L9" s="38" t="s">
        <v>38</v>
      </c>
      <c r="M9" s="4" t="s">
        <v>19</v>
      </c>
      <c r="N9" s="32"/>
    </row>
    <row r="10" spans="1:14" x14ac:dyDescent="0.25">
      <c r="A10" s="2">
        <f t="shared" si="0"/>
        <v>45777</v>
      </c>
      <c r="B10" s="1" t="s">
        <v>20</v>
      </c>
      <c r="C10" s="3" t="s">
        <v>21</v>
      </c>
      <c r="D10" s="38">
        <v>798059</v>
      </c>
      <c r="E10" s="38" t="s">
        <v>50</v>
      </c>
      <c r="F10" s="39">
        <v>8550136</v>
      </c>
      <c r="G10" s="39">
        <v>29951126.41</v>
      </c>
      <c r="H10" s="39">
        <v>0</v>
      </c>
      <c r="I10" s="40"/>
      <c r="J10" s="38" t="s">
        <v>38</v>
      </c>
      <c r="K10" s="39">
        <v>29951126.41</v>
      </c>
      <c r="L10" s="38" t="s">
        <v>38</v>
      </c>
      <c r="M10" s="4" t="s">
        <v>19</v>
      </c>
      <c r="N10" s="32"/>
    </row>
    <row r="11" spans="1:14" x14ac:dyDescent="0.25">
      <c r="A11" s="2">
        <f t="shared" si="0"/>
        <v>45777</v>
      </c>
      <c r="B11" s="1" t="s">
        <v>20</v>
      </c>
      <c r="C11" s="3" t="s">
        <v>21</v>
      </c>
      <c r="D11" s="38" t="s">
        <v>51</v>
      </c>
      <c r="E11" s="38" t="s">
        <v>52</v>
      </c>
      <c r="F11" s="39">
        <v>2639000</v>
      </c>
      <c r="G11" s="39">
        <v>6782230</v>
      </c>
      <c r="H11" s="39">
        <v>0</v>
      </c>
      <c r="I11" s="40"/>
      <c r="J11" s="38" t="s">
        <v>38</v>
      </c>
      <c r="K11" s="39">
        <v>6782230</v>
      </c>
      <c r="L11" s="38" t="s">
        <v>38</v>
      </c>
      <c r="M11" s="4" t="s">
        <v>19</v>
      </c>
      <c r="N11" s="32"/>
    </row>
    <row r="12" spans="1:14" x14ac:dyDescent="0.25">
      <c r="A12" s="2">
        <f t="shared" si="0"/>
        <v>45777</v>
      </c>
      <c r="B12" s="1" t="s">
        <v>20</v>
      </c>
      <c r="C12" s="3" t="s">
        <v>21</v>
      </c>
      <c r="D12" s="38">
        <v>766807</v>
      </c>
      <c r="E12" s="38" t="s">
        <v>53</v>
      </c>
      <c r="F12" s="39">
        <v>2691691</v>
      </c>
      <c r="G12" s="39">
        <v>8742612.3699999992</v>
      </c>
      <c r="H12" s="39">
        <v>0</v>
      </c>
      <c r="I12" s="40"/>
      <c r="J12" s="38" t="s">
        <v>38</v>
      </c>
      <c r="K12" s="39">
        <v>8742612.3699999992</v>
      </c>
      <c r="L12" s="38" t="s">
        <v>38</v>
      </c>
      <c r="M12" s="4" t="s">
        <v>19</v>
      </c>
      <c r="N12" s="32"/>
    </row>
    <row r="13" spans="1:14" x14ac:dyDescent="0.25">
      <c r="A13" s="2">
        <f t="shared" si="0"/>
        <v>45777</v>
      </c>
      <c r="B13" s="1" t="s">
        <v>20</v>
      </c>
      <c r="C13" s="3" t="s">
        <v>21</v>
      </c>
      <c r="D13" s="38" t="s">
        <v>54</v>
      </c>
      <c r="E13" s="38" t="s">
        <v>55</v>
      </c>
      <c r="F13" s="39">
        <v>258700</v>
      </c>
      <c r="G13" s="39">
        <v>17410510</v>
      </c>
      <c r="H13" s="39">
        <v>0</v>
      </c>
      <c r="I13" s="40"/>
      <c r="J13" s="38" t="s">
        <v>38</v>
      </c>
      <c r="K13" s="39">
        <v>17410510</v>
      </c>
      <c r="L13" s="38" t="s">
        <v>38</v>
      </c>
      <c r="M13" s="4" t="s">
        <v>19</v>
      </c>
      <c r="N13" s="32"/>
    </row>
    <row r="14" spans="1:14" x14ac:dyDescent="0.25">
      <c r="A14" s="2">
        <f t="shared" si="0"/>
        <v>45777</v>
      </c>
      <c r="B14" s="1" t="s">
        <v>20</v>
      </c>
      <c r="C14" s="3" t="s">
        <v>21</v>
      </c>
      <c r="D14" s="38" t="s">
        <v>56</v>
      </c>
      <c r="E14" s="38" t="s">
        <v>57</v>
      </c>
      <c r="F14" s="39">
        <v>11044402</v>
      </c>
      <c r="G14" s="39">
        <v>28671267.59</v>
      </c>
      <c r="H14" s="39">
        <v>0</v>
      </c>
      <c r="I14" s="40"/>
      <c r="J14" s="38" t="s">
        <v>38</v>
      </c>
      <c r="K14" s="39">
        <v>28671267.59</v>
      </c>
      <c r="L14" s="38" t="s">
        <v>38</v>
      </c>
      <c r="M14" s="4" t="s">
        <v>19</v>
      </c>
      <c r="N14" s="32"/>
    </row>
    <row r="15" spans="1:14" x14ac:dyDescent="0.25">
      <c r="A15" s="2">
        <f t="shared" si="0"/>
        <v>45777</v>
      </c>
      <c r="B15" s="1" t="s">
        <v>20</v>
      </c>
      <c r="C15" s="3" t="s">
        <v>21</v>
      </c>
      <c r="D15" s="38">
        <v>6175203</v>
      </c>
      <c r="E15" s="38" t="s">
        <v>58</v>
      </c>
      <c r="F15" s="39">
        <v>1063800</v>
      </c>
      <c r="G15" s="39">
        <v>25886684.440000001</v>
      </c>
      <c r="H15" s="39">
        <v>0</v>
      </c>
      <c r="I15" s="40"/>
      <c r="J15" s="38" t="s">
        <v>38</v>
      </c>
      <c r="K15" s="39">
        <v>45147672</v>
      </c>
      <c r="L15" s="38" t="s">
        <v>59</v>
      </c>
      <c r="M15" s="4" t="s">
        <v>36</v>
      </c>
      <c r="N15" s="32"/>
    </row>
    <row r="16" spans="1:14" x14ac:dyDescent="0.25">
      <c r="A16" s="2">
        <f t="shared" si="0"/>
        <v>45777</v>
      </c>
      <c r="B16" s="1" t="s">
        <v>20</v>
      </c>
      <c r="C16" s="3" t="s">
        <v>21</v>
      </c>
      <c r="D16" s="38">
        <v>237400</v>
      </c>
      <c r="E16" s="38" t="s">
        <v>60</v>
      </c>
      <c r="F16" s="39">
        <v>1804114</v>
      </c>
      <c r="G16" s="39">
        <v>37724023.740000002</v>
      </c>
      <c r="H16" s="39">
        <v>0</v>
      </c>
      <c r="I16" s="40"/>
      <c r="J16" s="38" t="s">
        <v>38</v>
      </c>
      <c r="K16" s="39">
        <v>37724023.740000002</v>
      </c>
      <c r="L16" s="38" t="s">
        <v>38</v>
      </c>
      <c r="M16" s="4" t="s">
        <v>19</v>
      </c>
      <c r="N16" s="32"/>
    </row>
    <row r="17" spans="1:14" x14ac:dyDescent="0.25">
      <c r="A17" s="2">
        <f t="shared" si="0"/>
        <v>45777</v>
      </c>
      <c r="B17" s="1" t="s">
        <v>20</v>
      </c>
      <c r="C17" s="3" t="s">
        <v>21</v>
      </c>
      <c r="D17" s="38" t="s">
        <v>61</v>
      </c>
      <c r="E17" s="38" t="s">
        <v>62</v>
      </c>
      <c r="F17" s="39">
        <v>1364992</v>
      </c>
      <c r="G17" s="39">
        <v>15014912</v>
      </c>
      <c r="H17" s="39">
        <v>0</v>
      </c>
      <c r="I17" s="40"/>
      <c r="J17" s="38" t="s">
        <v>38</v>
      </c>
      <c r="K17" s="39">
        <v>15014912</v>
      </c>
      <c r="L17" s="38" t="s">
        <v>38</v>
      </c>
      <c r="M17" s="4" t="s">
        <v>19</v>
      </c>
      <c r="N17" s="32"/>
    </row>
    <row r="18" spans="1:14" x14ac:dyDescent="0.25">
      <c r="A18" s="2">
        <f t="shared" si="0"/>
        <v>45777</v>
      </c>
      <c r="B18" s="1" t="s">
        <v>20</v>
      </c>
      <c r="C18" s="3" t="s">
        <v>21</v>
      </c>
      <c r="D18" s="38" t="s">
        <v>63</v>
      </c>
      <c r="E18" s="38" t="s">
        <v>64</v>
      </c>
      <c r="F18" s="39">
        <v>897974</v>
      </c>
      <c r="G18" s="39">
        <v>33350754.359999999</v>
      </c>
      <c r="H18" s="39">
        <v>0</v>
      </c>
      <c r="I18" s="40"/>
      <c r="J18" s="38" t="s">
        <v>38</v>
      </c>
      <c r="K18" s="39">
        <v>33350754.359999999</v>
      </c>
      <c r="L18" s="38" t="s">
        <v>38</v>
      </c>
      <c r="M18" s="4" t="s">
        <v>19</v>
      </c>
      <c r="N18" s="32"/>
    </row>
    <row r="19" spans="1:14" x14ac:dyDescent="0.25">
      <c r="A19" s="2">
        <f t="shared" si="0"/>
        <v>45777</v>
      </c>
      <c r="B19" s="1" t="s">
        <v>20</v>
      </c>
      <c r="C19" s="3" t="s">
        <v>21</v>
      </c>
      <c r="D19" s="38">
        <v>371847</v>
      </c>
      <c r="E19" s="38" t="s">
        <v>65</v>
      </c>
      <c r="F19" s="39">
        <v>85963</v>
      </c>
      <c r="G19" s="39">
        <v>13246898.300000001</v>
      </c>
      <c r="H19" s="39">
        <v>0</v>
      </c>
      <c r="I19" s="40"/>
      <c r="J19" s="38" t="s">
        <v>38</v>
      </c>
      <c r="K19" s="39">
        <v>13246898.300000001</v>
      </c>
      <c r="L19" s="38" t="s">
        <v>38</v>
      </c>
      <c r="M19" s="4" t="s">
        <v>19</v>
      </c>
      <c r="N19" s="32"/>
    </row>
    <row r="20" spans="1:14" x14ac:dyDescent="0.25">
      <c r="A20" s="2">
        <f t="shared" si="0"/>
        <v>45777</v>
      </c>
      <c r="B20" s="1" t="s">
        <v>20</v>
      </c>
      <c r="C20" s="3" t="s">
        <v>21</v>
      </c>
      <c r="D20" s="38" t="s">
        <v>66</v>
      </c>
      <c r="E20" s="38" t="s">
        <v>67</v>
      </c>
      <c r="F20" s="39">
        <v>791630</v>
      </c>
      <c r="G20" s="39">
        <v>10528679</v>
      </c>
      <c r="H20" s="39">
        <v>0</v>
      </c>
      <c r="I20" s="40"/>
      <c r="J20" s="38" t="s">
        <v>38</v>
      </c>
      <c r="K20" s="39">
        <v>10528679</v>
      </c>
      <c r="L20" s="38" t="s">
        <v>38</v>
      </c>
      <c r="M20" s="4" t="s">
        <v>19</v>
      </c>
      <c r="N20" s="32"/>
    </row>
    <row r="21" spans="1:14" x14ac:dyDescent="0.25">
      <c r="A21" s="2">
        <f t="shared" si="0"/>
        <v>45777</v>
      </c>
      <c r="B21" s="1" t="s">
        <v>20</v>
      </c>
      <c r="C21" s="3" t="s">
        <v>21</v>
      </c>
      <c r="D21" s="38" t="s">
        <v>68</v>
      </c>
      <c r="E21" s="38" t="s">
        <v>69</v>
      </c>
      <c r="F21" s="39">
        <v>2902446</v>
      </c>
      <c r="G21" s="39">
        <v>11043807.029999999</v>
      </c>
      <c r="H21" s="39">
        <v>0</v>
      </c>
      <c r="I21" s="40"/>
      <c r="J21" s="38" t="s">
        <v>38</v>
      </c>
      <c r="K21" s="39">
        <v>11043807.029999999</v>
      </c>
      <c r="L21" s="38" t="s">
        <v>38</v>
      </c>
      <c r="M21" s="4" t="s">
        <v>19</v>
      </c>
      <c r="N21" s="32"/>
    </row>
    <row r="22" spans="1:14" x14ac:dyDescent="0.25">
      <c r="A22" s="2">
        <f t="shared" si="0"/>
        <v>45777</v>
      </c>
      <c r="B22" s="1" t="s">
        <v>20</v>
      </c>
      <c r="C22" s="3" t="s">
        <v>21</v>
      </c>
      <c r="D22" s="38">
        <v>207458</v>
      </c>
      <c r="E22" s="38" t="s">
        <v>70</v>
      </c>
      <c r="F22" s="39">
        <v>753166</v>
      </c>
      <c r="G22" s="39">
        <v>13873317.720000001</v>
      </c>
      <c r="H22" s="39">
        <v>0</v>
      </c>
      <c r="I22" s="40"/>
      <c r="J22" s="38" t="s">
        <v>38</v>
      </c>
      <c r="K22" s="39">
        <v>13873317.720000001</v>
      </c>
      <c r="L22" s="38" t="s">
        <v>38</v>
      </c>
      <c r="M22" s="4" t="s">
        <v>19</v>
      </c>
      <c r="N22" s="32"/>
    </row>
    <row r="23" spans="1:14" x14ac:dyDescent="0.25">
      <c r="A23" s="2">
        <f t="shared" si="0"/>
        <v>45777</v>
      </c>
      <c r="B23" s="1" t="s">
        <v>20</v>
      </c>
      <c r="C23" s="3" t="s">
        <v>21</v>
      </c>
      <c r="D23" s="38" t="s">
        <v>71</v>
      </c>
      <c r="E23" s="38" t="s">
        <v>72</v>
      </c>
      <c r="F23" s="39">
        <v>6355204</v>
      </c>
      <c r="G23" s="39">
        <v>23908277.449999999</v>
      </c>
      <c r="H23" s="39">
        <v>0</v>
      </c>
      <c r="I23" s="40"/>
      <c r="J23" s="38" t="s">
        <v>38</v>
      </c>
      <c r="K23" s="39">
        <v>23908277.449999999</v>
      </c>
      <c r="L23" s="38" t="s">
        <v>38</v>
      </c>
      <c r="M23" s="4" t="s">
        <v>19</v>
      </c>
      <c r="N23" s="32"/>
    </row>
    <row r="24" spans="1:14" x14ac:dyDescent="0.25">
      <c r="A24" s="2">
        <f t="shared" si="0"/>
        <v>45777</v>
      </c>
      <c r="B24" s="1" t="s">
        <v>20</v>
      </c>
      <c r="C24" s="3" t="s">
        <v>21</v>
      </c>
      <c r="D24" s="38" t="s">
        <v>73</v>
      </c>
      <c r="E24" s="38" t="s">
        <v>74</v>
      </c>
      <c r="F24" s="39">
        <v>887979</v>
      </c>
      <c r="G24" s="39">
        <v>9750009.4199999999</v>
      </c>
      <c r="H24" s="39">
        <v>0</v>
      </c>
      <c r="I24" s="40"/>
      <c r="J24" s="38" t="s">
        <v>38</v>
      </c>
      <c r="K24" s="39">
        <v>9750009.4199999999</v>
      </c>
      <c r="L24" s="38" t="s">
        <v>38</v>
      </c>
      <c r="M24" s="4" t="s">
        <v>19</v>
      </c>
      <c r="N24" s="32"/>
    </row>
    <row r="25" spans="1:14" x14ac:dyDescent="0.25">
      <c r="A25" s="2">
        <f t="shared" si="0"/>
        <v>45777</v>
      </c>
      <c r="B25" s="1" t="s">
        <v>20</v>
      </c>
      <c r="C25" s="3" t="s">
        <v>21</v>
      </c>
      <c r="D25" s="38">
        <v>557681</v>
      </c>
      <c r="E25" s="38" t="s">
        <v>75</v>
      </c>
      <c r="F25" s="39">
        <v>2053937</v>
      </c>
      <c r="G25" s="39">
        <v>15794775.529999999</v>
      </c>
      <c r="H25" s="39">
        <v>0</v>
      </c>
      <c r="I25" s="40"/>
      <c r="J25" s="38" t="s">
        <v>38</v>
      </c>
      <c r="K25" s="39">
        <v>15794775.529999999</v>
      </c>
      <c r="L25" s="38" t="s">
        <v>38</v>
      </c>
      <c r="M25" s="4" t="s">
        <v>19</v>
      </c>
      <c r="N25" s="32"/>
    </row>
    <row r="26" spans="1:14" x14ac:dyDescent="0.25">
      <c r="A26" s="2">
        <f t="shared" si="0"/>
        <v>45777</v>
      </c>
      <c r="B26" s="1" t="s">
        <v>20</v>
      </c>
      <c r="C26" s="3" t="s">
        <v>21</v>
      </c>
      <c r="D26" s="38">
        <v>540528</v>
      </c>
      <c r="E26" s="38" t="s">
        <v>76</v>
      </c>
      <c r="F26" s="39">
        <v>3311000</v>
      </c>
      <c r="G26" s="39">
        <v>27524343</v>
      </c>
      <c r="H26" s="39">
        <v>0</v>
      </c>
      <c r="I26" s="40"/>
      <c r="J26" s="38" t="s">
        <v>38</v>
      </c>
      <c r="K26" s="39">
        <v>27524343</v>
      </c>
      <c r="L26" s="38" t="s">
        <v>38</v>
      </c>
      <c r="M26" s="4" t="s">
        <v>19</v>
      </c>
      <c r="N26" s="32"/>
    </row>
    <row r="27" spans="1:14" x14ac:dyDescent="0.25">
      <c r="A27" s="2">
        <f t="shared" si="0"/>
        <v>45777</v>
      </c>
      <c r="B27" s="1" t="s">
        <v>20</v>
      </c>
      <c r="C27" s="3" t="s">
        <v>21</v>
      </c>
      <c r="D27" s="38" t="s">
        <v>77</v>
      </c>
      <c r="E27" s="38" t="s">
        <v>78</v>
      </c>
      <c r="F27" s="39">
        <v>2759037</v>
      </c>
      <c r="G27" s="39">
        <v>18526933.460000001</v>
      </c>
      <c r="H27" s="39">
        <v>0</v>
      </c>
      <c r="I27" s="40"/>
      <c r="J27" s="38" t="s">
        <v>38</v>
      </c>
      <c r="K27" s="39">
        <v>18526933.460000001</v>
      </c>
      <c r="L27" s="38" t="s">
        <v>38</v>
      </c>
      <c r="M27" s="4" t="s">
        <v>19</v>
      </c>
      <c r="N27" s="32"/>
    </row>
    <row r="28" spans="1:14" x14ac:dyDescent="0.25">
      <c r="A28" s="2">
        <f t="shared" si="0"/>
        <v>45777</v>
      </c>
      <c r="B28" s="1" t="s">
        <v>20</v>
      </c>
      <c r="C28" s="3" t="s">
        <v>21</v>
      </c>
      <c r="D28" s="38" t="s">
        <v>79</v>
      </c>
      <c r="E28" s="38" t="s">
        <v>80</v>
      </c>
      <c r="F28" s="39">
        <v>731740</v>
      </c>
      <c r="G28" s="39">
        <v>13727442.4</v>
      </c>
      <c r="H28" s="39">
        <v>0</v>
      </c>
      <c r="I28" s="40"/>
      <c r="J28" s="38" t="s">
        <v>38</v>
      </c>
      <c r="K28" s="39">
        <v>13727442.4</v>
      </c>
      <c r="L28" s="38" t="s">
        <v>38</v>
      </c>
      <c r="M28" s="4" t="s">
        <v>19</v>
      </c>
      <c r="N28" s="32"/>
    </row>
    <row r="29" spans="1:14" x14ac:dyDescent="0.25">
      <c r="A29" s="2">
        <f t="shared" si="0"/>
        <v>45777</v>
      </c>
      <c r="B29" s="1" t="s">
        <v>20</v>
      </c>
      <c r="C29" s="3" t="s">
        <v>21</v>
      </c>
      <c r="D29" s="38" t="s">
        <v>81</v>
      </c>
      <c r="E29" s="38" t="s">
        <v>82</v>
      </c>
      <c r="F29" s="39">
        <v>331252</v>
      </c>
      <c r="G29" s="39">
        <v>15302432.82</v>
      </c>
      <c r="H29" s="39">
        <v>0</v>
      </c>
      <c r="I29" s="40"/>
      <c r="J29" s="38" t="s">
        <v>38</v>
      </c>
      <c r="K29" s="39">
        <v>17980358.559999999</v>
      </c>
      <c r="L29" s="38" t="s">
        <v>42</v>
      </c>
      <c r="M29" s="4" t="s">
        <v>29</v>
      </c>
      <c r="N29" s="32"/>
    </row>
    <row r="30" spans="1:14" x14ac:dyDescent="0.25">
      <c r="A30" s="2">
        <f t="shared" si="0"/>
        <v>45777</v>
      </c>
      <c r="B30" s="1" t="s">
        <v>20</v>
      </c>
      <c r="C30" s="3" t="s">
        <v>21</v>
      </c>
      <c r="D30" s="38" t="s">
        <v>83</v>
      </c>
      <c r="E30" s="38" t="s">
        <v>84</v>
      </c>
      <c r="F30" s="39">
        <v>319991</v>
      </c>
      <c r="G30" s="39">
        <v>37134955.549999997</v>
      </c>
      <c r="H30" s="39">
        <v>0</v>
      </c>
      <c r="I30" s="40"/>
      <c r="J30" s="38" t="s">
        <v>38</v>
      </c>
      <c r="K30" s="39">
        <v>37134955.549999997</v>
      </c>
      <c r="L30" s="38" t="s">
        <v>38</v>
      </c>
      <c r="M30" s="4" t="s">
        <v>19</v>
      </c>
      <c r="N30" s="32"/>
    </row>
    <row r="31" spans="1:14" x14ac:dyDescent="0.25">
      <c r="A31" s="2">
        <f t="shared" si="0"/>
        <v>45777</v>
      </c>
      <c r="B31" s="1" t="s">
        <v>20</v>
      </c>
      <c r="C31" s="3" t="s">
        <v>21</v>
      </c>
      <c r="D31" s="38" t="s">
        <v>85</v>
      </c>
      <c r="E31" s="38" t="s">
        <v>86</v>
      </c>
      <c r="F31" s="39">
        <v>8659017</v>
      </c>
      <c r="G31" s="39">
        <v>16642630.67</v>
      </c>
      <c r="H31" s="39">
        <v>0</v>
      </c>
      <c r="I31" s="40"/>
      <c r="J31" s="38" t="s">
        <v>38</v>
      </c>
      <c r="K31" s="39">
        <v>16642630.67</v>
      </c>
      <c r="L31" s="38" t="s">
        <v>38</v>
      </c>
      <c r="M31" s="4" t="s">
        <v>19</v>
      </c>
      <c r="N31" s="32"/>
    </row>
    <row r="32" spans="1:14" x14ac:dyDescent="0.25">
      <c r="A32" s="2">
        <f t="shared" si="0"/>
        <v>45777</v>
      </c>
      <c r="B32" s="1" t="s">
        <v>20</v>
      </c>
      <c r="C32" s="3" t="s">
        <v>21</v>
      </c>
      <c r="D32" s="38">
        <v>4057808</v>
      </c>
      <c r="E32" s="38" t="s">
        <v>87</v>
      </c>
      <c r="F32" s="39">
        <v>32450</v>
      </c>
      <c r="G32" s="39">
        <v>10631172.34</v>
      </c>
      <c r="H32" s="39">
        <v>0</v>
      </c>
      <c r="I32" s="40"/>
      <c r="J32" s="38" t="s">
        <v>38</v>
      </c>
      <c r="K32" s="39">
        <v>12491627.5</v>
      </c>
      <c r="L32" s="38" t="s">
        <v>42</v>
      </c>
      <c r="M32" s="4" t="s">
        <v>31</v>
      </c>
      <c r="N32" s="32"/>
    </row>
    <row r="33" spans="1:14" x14ac:dyDescent="0.25">
      <c r="A33" s="2">
        <f t="shared" si="0"/>
        <v>45777</v>
      </c>
      <c r="B33" s="1" t="s">
        <v>20</v>
      </c>
      <c r="C33" s="3" t="s">
        <v>21</v>
      </c>
      <c r="D33" s="38">
        <v>4061412</v>
      </c>
      <c r="E33" s="38" t="s">
        <v>88</v>
      </c>
      <c r="F33" s="39">
        <v>16642</v>
      </c>
      <c r="G33" s="39">
        <v>6909616.7699999996</v>
      </c>
      <c r="H33" s="39">
        <v>0</v>
      </c>
      <c r="I33" s="40"/>
      <c r="J33" s="38" t="s">
        <v>38</v>
      </c>
      <c r="K33" s="39">
        <v>8118799.7000000002</v>
      </c>
      <c r="L33" s="38" t="s">
        <v>42</v>
      </c>
      <c r="M33" s="4" t="s">
        <v>31</v>
      </c>
      <c r="N33" s="32"/>
    </row>
    <row r="34" spans="1:14" x14ac:dyDescent="0.25">
      <c r="A34" s="2">
        <f t="shared" si="0"/>
        <v>45777</v>
      </c>
      <c r="B34" s="1" t="s">
        <v>20</v>
      </c>
      <c r="C34" s="3" t="s">
        <v>21</v>
      </c>
      <c r="D34" s="38" t="s">
        <v>89</v>
      </c>
      <c r="E34" s="38" t="s">
        <v>90</v>
      </c>
      <c r="F34" s="39">
        <v>7764828</v>
      </c>
      <c r="G34" s="39">
        <v>16096488.439999999</v>
      </c>
      <c r="H34" s="39">
        <v>0</v>
      </c>
      <c r="I34" s="40"/>
      <c r="J34" s="38" t="s">
        <v>38</v>
      </c>
      <c r="K34" s="39">
        <v>16096488.439999999</v>
      </c>
      <c r="L34" s="38" t="s">
        <v>38</v>
      </c>
      <c r="M34" s="4" t="s">
        <v>19</v>
      </c>
      <c r="N34" s="32"/>
    </row>
    <row r="35" spans="1:14" x14ac:dyDescent="0.25">
      <c r="A35" s="2">
        <f t="shared" si="0"/>
        <v>45777</v>
      </c>
      <c r="B35" s="1" t="s">
        <v>20</v>
      </c>
      <c r="C35" s="3" t="s">
        <v>21</v>
      </c>
      <c r="D35" s="38" t="s">
        <v>91</v>
      </c>
      <c r="E35" s="38" t="s">
        <v>92</v>
      </c>
      <c r="F35" s="39">
        <v>24600</v>
      </c>
      <c r="G35" s="39">
        <v>10061744.4</v>
      </c>
      <c r="H35" s="39">
        <v>0</v>
      </c>
      <c r="I35" s="40"/>
      <c r="J35" s="38" t="s">
        <v>38</v>
      </c>
      <c r="K35" s="39">
        <v>13439472</v>
      </c>
      <c r="L35" s="38" t="s">
        <v>93</v>
      </c>
      <c r="M35" s="4" t="s">
        <v>28</v>
      </c>
      <c r="N35" s="32"/>
    </row>
    <row r="36" spans="1:14" x14ac:dyDescent="0.25">
      <c r="A36" s="2">
        <f t="shared" si="0"/>
        <v>45777</v>
      </c>
      <c r="B36" s="1" t="s">
        <v>20</v>
      </c>
      <c r="C36" s="3" t="s">
        <v>21</v>
      </c>
      <c r="D36" s="38">
        <v>5529027</v>
      </c>
      <c r="E36" s="38" t="s">
        <v>94</v>
      </c>
      <c r="F36" s="39">
        <v>180407</v>
      </c>
      <c r="G36" s="39">
        <v>8079162.8399999999</v>
      </c>
      <c r="H36" s="39">
        <v>0</v>
      </c>
      <c r="I36" s="40"/>
      <c r="J36" s="38" t="s">
        <v>38</v>
      </c>
      <c r="K36" s="39">
        <v>9493016.3399999999</v>
      </c>
      <c r="L36" s="38" t="s">
        <v>42</v>
      </c>
      <c r="M36" s="4" t="s">
        <v>34</v>
      </c>
      <c r="N36" s="32"/>
    </row>
    <row r="37" spans="1:14" x14ac:dyDescent="0.25">
      <c r="A37" s="2">
        <f t="shared" si="0"/>
        <v>45777</v>
      </c>
      <c r="B37" s="1" t="s">
        <v>20</v>
      </c>
      <c r="C37" s="3" t="s">
        <v>21</v>
      </c>
      <c r="D37" s="38">
        <v>2588173</v>
      </c>
      <c r="E37" s="38" t="s">
        <v>95</v>
      </c>
      <c r="F37" s="39">
        <v>32792</v>
      </c>
      <c r="G37" s="39">
        <v>9631867.4600000009</v>
      </c>
      <c r="H37" s="39">
        <v>0</v>
      </c>
      <c r="I37" s="40"/>
      <c r="J37" s="38" t="s">
        <v>38</v>
      </c>
      <c r="K37" s="39">
        <v>12865285.359999999</v>
      </c>
      <c r="L37" s="38" t="s">
        <v>93</v>
      </c>
      <c r="M37" s="4" t="s">
        <v>28</v>
      </c>
      <c r="N37" s="32"/>
    </row>
    <row r="38" spans="1:14" x14ac:dyDescent="0.25">
      <c r="A38" s="2">
        <f t="shared" si="0"/>
        <v>45777</v>
      </c>
      <c r="B38" s="1" t="s">
        <v>20</v>
      </c>
      <c r="C38" s="3" t="s">
        <v>21</v>
      </c>
      <c r="D38" s="38" t="s">
        <v>96</v>
      </c>
      <c r="E38" s="38" t="s">
        <v>97</v>
      </c>
      <c r="F38" s="39">
        <v>3954946</v>
      </c>
      <c r="G38" s="39">
        <v>9076601.0700000003</v>
      </c>
      <c r="H38" s="39">
        <v>0</v>
      </c>
      <c r="I38" s="40"/>
      <c r="J38" s="38" t="s">
        <v>38</v>
      </c>
      <c r="K38" s="39">
        <v>9076601.0700000003</v>
      </c>
      <c r="L38" s="38" t="s">
        <v>38</v>
      </c>
      <c r="M38" s="4" t="s">
        <v>19</v>
      </c>
      <c r="N38" s="32"/>
    </row>
    <row r="39" spans="1:14" x14ac:dyDescent="0.25">
      <c r="A39" s="2">
        <f t="shared" si="0"/>
        <v>45777</v>
      </c>
      <c r="B39" s="1" t="s">
        <v>20</v>
      </c>
      <c r="C39" s="3" t="s">
        <v>21</v>
      </c>
      <c r="D39" s="38" t="s">
        <v>98</v>
      </c>
      <c r="E39" s="38" t="s">
        <v>99</v>
      </c>
      <c r="F39" s="39">
        <v>4167550</v>
      </c>
      <c r="G39" s="39">
        <v>45134566.5</v>
      </c>
      <c r="H39" s="39">
        <v>0</v>
      </c>
      <c r="I39" s="40"/>
      <c r="J39" s="38" t="s">
        <v>38</v>
      </c>
      <c r="K39" s="39">
        <v>45134566.5</v>
      </c>
      <c r="L39" s="38" t="s">
        <v>38</v>
      </c>
      <c r="M39" s="4" t="s">
        <v>19</v>
      </c>
      <c r="N39" s="32"/>
    </row>
    <row r="40" spans="1:14" x14ac:dyDescent="0.25">
      <c r="A40" s="2">
        <f t="shared" si="0"/>
        <v>45777</v>
      </c>
      <c r="B40" s="1" t="s">
        <v>20</v>
      </c>
      <c r="C40" s="3" t="s">
        <v>21</v>
      </c>
      <c r="D40" s="38" t="s">
        <v>100</v>
      </c>
      <c r="E40" s="38" t="s">
        <v>101</v>
      </c>
      <c r="F40" s="39">
        <v>1951421</v>
      </c>
      <c r="G40" s="39">
        <v>20040286.449999999</v>
      </c>
      <c r="H40" s="39">
        <v>0</v>
      </c>
      <c r="I40" s="40"/>
      <c r="J40" s="38" t="s">
        <v>38</v>
      </c>
      <c r="K40" s="39">
        <v>258172998.30000001</v>
      </c>
      <c r="L40" s="38" t="s">
        <v>102</v>
      </c>
      <c r="M40" s="4" t="s">
        <v>33</v>
      </c>
      <c r="N40" s="32"/>
    </row>
    <row r="41" spans="1:14" x14ac:dyDescent="0.25">
      <c r="A41" s="2">
        <f t="shared" si="0"/>
        <v>45777</v>
      </c>
      <c r="B41" s="1" t="s">
        <v>20</v>
      </c>
      <c r="C41" s="3" t="s">
        <v>21</v>
      </c>
      <c r="D41" s="38">
        <v>665045</v>
      </c>
      <c r="E41" s="38" t="s">
        <v>103</v>
      </c>
      <c r="F41" s="39">
        <v>723644</v>
      </c>
      <c r="G41" s="39">
        <v>11867761.6</v>
      </c>
      <c r="H41" s="39">
        <v>0</v>
      </c>
      <c r="I41" s="40"/>
      <c r="J41" s="38" t="s">
        <v>38</v>
      </c>
      <c r="K41" s="39">
        <v>11867761.6</v>
      </c>
      <c r="L41" s="38" t="s">
        <v>38</v>
      </c>
      <c r="M41" s="4" t="s">
        <v>19</v>
      </c>
      <c r="N41" s="32"/>
    </row>
    <row r="42" spans="1:14" x14ac:dyDescent="0.25">
      <c r="A42" s="2">
        <f t="shared" si="0"/>
        <v>45777</v>
      </c>
      <c r="B42" s="1" t="s">
        <v>20</v>
      </c>
      <c r="C42" s="3" t="s">
        <v>21</v>
      </c>
      <c r="D42" s="38" t="s">
        <v>104</v>
      </c>
      <c r="E42" s="38" t="s">
        <v>105</v>
      </c>
      <c r="F42" s="39">
        <v>421000</v>
      </c>
      <c r="G42" s="39">
        <v>20325880</v>
      </c>
      <c r="H42" s="39">
        <v>0</v>
      </c>
      <c r="I42" s="40"/>
      <c r="J42" s="38" t="s">
        <v>38</v>
      </c>
      <c r="K42" s="39">
        <v>20325880</v>
      </c>
      <c r="L42" s="38" t="s">
        <v>38</v>
      </c>
      <c r="M42" s="4" t="s">
        <v>19</v>
      </c>
      <c r="N42" s="32"/>
    </row>
    <row r="43" spans="1:14" x14ac:dyDescent="0.25">
      <c r="A43" s="2">
        <f t="shared" si="0"/>
        <v>45777</v>
      </c>
      <c r="B43" s="1" t="s">
        <v>20</v>
      </c>
      <c r="C43" s="3" t="s">
        <v>21</v>
      </c>
      <c r="D43" s="38" t="s">
        <v>106</v>
      </c>
      <c r="E43" s="38" t="s">
        <v>107</v>
      </c>
      <c r="F43" s="39">
        <v>1304172</v>
      </c>
      <c r="G43" s="39">
        <v>53001550.079999998</v>
      </c>
      <c r="H43" s="39">
        <v>0</v>
      </c>
      <c r="I43" s="40"/>
      <c r="J43" s="38" t="s">
        <v>38</v>
      </c>
      <c r="K43" s="39">
        <v>53001550.079999998</v>
      </c>
      <c r="L43" s="38" t="s">
        <v>38</v>
      </c>
      <c r="M43" s="4" t="s">
        <v>19</v>
      </c>
      <c r="N43" s="32"/>
    </row>
    <row r="44" spans="1:14" x14ac:dyDescent="0.25">
      <c r="A44" s="2">
        <f t="shared" si="0"/>
        <v>45777</v>
      </c>
      <c r="B44" s="1" t="s">
        <v>20</v>
      </c>
      <c r="C44" s="3" t="s">
        <v>21</v>
      </c>
      <c r="D44" s="38" t="s">
        <v>108</v>
      </c>
      <c r="E44" s="38" t="s">
        <v>109</v>
      </c>
      <c r="F44" s="39">
        <v>5434889</v>
      </c>
      <c r="G44" s="39">
        <v>18614494.829999998</v>
      </c>
      <c r="H44" s="39">
        <v>0</v>
      </c>
      <c r="I44" s="40"/>
      <c r="J44" s="38" t="s">
        <v>38</v>
      </c>
      <c r="K44" s="39">
        <v>18614494.829999998</v>
      </c>
      <c r="L44" s="38" t="s">
        <v>38</v>
      </c>
      <c r="M44" s="4" t="s">
        <v>19</v>
      </c>
      <c r="N44" s="32"/>
    </row>
    <row r="45" spans="1:14" x14ac:dyDescent="0.25">
      <c r="A45" s="2">
        <f t="shared" si="0"/>
        <v>45777</v>
      </c>
      <c r="B45" s="1" t="s">
        <v>20</v>
      </c>
      <c r="C45" s="3" t="s">
        <v>21</v>
      </c>
      <c r="D45" s="38">
        <v>718875</v>
      </c>
      <c r="E45" s="38" t="s">
        <v>110</v>
      </c>
      <c r="F45" s="39">
        <v>330000</v>
      </c>
      <c r="G45" s="39">
        <v>14671800</v>
      </c>
      <c r="H45" s="39">
        <v>0</v>
      </c>
      <c r="I45" s="40"/>
      <c r="J45" s="38" t="s">
        <v>38</v>
      </c>
      <c r="K45" s="39">
        <v>14671800</v>
      </c>
      <c r="L45" s="38" t="s">
        <v>38</v>
      </c>
      <c r="M45" s="4" t="s">
        <v>19</v>
      </c>
      <c r="N45" s="32"/>
    </row>
    <row r="46" spans="1:14" x14ac:dyDescent="0.25">
      <c r="A46" s="2">
        <f t="shared" si="0"/>
        <v>45777</v>
      </c>
      <c r="B46" s="1" t="s">
        <v>20</v>
      </c>
      <c r="C46" s="3" t="s">
        <v>21</v>
      </c>
      <c r="D46" s="38" t="s">
        <v>111</v>
      </c>
      <c r="E46" s="38" t="s">
        <v>112</v>
      </c>
      <c r="F46" s="39">
        <v>4196400</v>
      </c>
      <c r="G46" s="39">
        <v>12723484.800000001</v>
      </c>
      <c r="H46" s="39">
        <v>0</v>
      </c>
      <c r="I46" s="40"/>
      <c r="J46" s="38" t="s">
        <v>38</v>
      </c>
      <c r="K46" s="39">
        <v>12723484.800000001</v>
      </c>
      <c r="L46" s="38" t="s">
        <v>38</v>
      </c>
      <c r="M46" s="4" t="s">
        <v>19</v>
      </c>
      <c r="N46" s="32"/>
    </row>
    <row r="47" spans="1:14" x14ac:dyDescent="0.25">
      <c r="A47" s="2">
        <f t="shared" si="0"/>
        <v>45777</v>
      </c>
      <c r="B47" s="1" t="s">
        <v>20</v>
      </c>
      <c r="C47" s="3" t="s">
        <v>21</v>
      </c>
      <c r="D47" s="38">
        <v>309644</v>
      </c>
      <c r="E47" s="38" t="s">
        <v>113</v>
      </c>
      <c r="F47" s="39">
        <v>1826263</v>
      </c>
      <c r="G47" s="39">
        <v>9405254.4499999993</v>
      </c>
      <c r="H47" s="39">
        <v>0</v>
      </c>
      <c r="I47" s="40"/>
      <c r="J47" s="38" t="s">
        <v>38</v>
      </c>
      <c r="K47" s="39">
        <v>9405254.4499999993</v>
      </c>
      <c r="L47" s="38" t="s">
        <v>38</v>
      </c>
      <c r="M47" s="4" t="s">
        <v>19</v>
      </c>
      <c r="N47" s="32"/>
    </row>
    <row r="48" spans="1:14" x14ac:dyDescent="0.25">
      <c r="A48" s="2">
        <f t="shared" si="0"/>
        <v>45777</v>
      </c>
      <c r="B48" s="1" t="s">
        <v>20</v>
      </c>
      <c r="C48" s="3" t="s">
        <v>21</v>
      </c>
      <c r="D48" s="38" t="s">
        <v>114</v>
      </c>
      <c r="E48" s="38" t="s">
        <v>115</v>
      </c>
      <c r="F48" s="39">
        <v>2415364</v>
      </c>
      <c r="G48" s="39">
        <v>15192639.560000001</v>
      </c>
      <c r="H48" s="39">
        <v>0</v>
      </c>
      <c r="I48" s="40"/>
      <c r="J48" s="38" t="s">
        <v>38</v>
      </c>
      <c r="K48" s="39">
        <v>15192639.560000001</v>
      </c>
      <c r="L48" s="38" t="s">
        <v>38</v>
      </c>
      <c r="M48" s="4" t="s">
        <v>19</v>
      </c>
      <c r="N48" s="32"/>
    </row>
    <row r="49" spans="1:14" x14ac:dyDescent="0.25">
      <c r="A49" s="2">
        <f t="shared" si="0"/>
        <v>45777</v>
      </c>
      <c r="B49" s="1" t="s">
        <v>20</v>
      </c>
      <c r="C49" s="3" t="s">
        <v>21</v>
      </c>
      <c r="D49" s="38" t="s">
        <v>116</v>
      </c>
      <c r="E49" s="38" t="s">
        <v>117</v>
      </c>
      <c r="F49" s="39">
        <v>365208</v>
      </c>
      <c r="G49" s="39">
        <v>11438314.560000001</v>
      </c>
      <c r="H49" s="39">
        <v>0</v>
      </c>
      <c r="I49" s="40"/>
      <c r="J49" s="38" t="s">
        <v>38</v>
      </c>
      <c r="K49" s="39">
        <v>11438314.560000001</v>
      </c>
      <c r="L49" s="38" t="s">
        <v>38</v>
      </c>
      <c r="M49" s="4" t="s">
        <v>19</v>
      </c>
      <c r="N49" s="32"/>
    </row>
    <row r="50" spans="1:14" x14ac:dyDescent="0.25">
      <c r="A50" s="2">
        <f t="shared" si="0"/>
        <v>45777</v>
      </c>
      <c r="B50" s="1" t="s">
        <v>20</v>
      </c>
      <c r="C50" s="3" t="s">
        <v>21</v>
      </c>
      <c r="D50" s="38">
        <v>790873</v>
      </c>
      <c r="E50" s="38" t="s">
        <v>118</v>
      </c>
      <c r="F50" s="39">
        <v>1258108</v>
      </c>
      <c r="G50" s="39">
        <v>21287187.359999999</v>
      </c>
      <c r="H50" s="39">
        <v>0</v>
      </c>
      <c r="I50" s="40"/>
      <c r="J50" s="38" t="s">
        <v>38</v>
      </c>
      <c r="K50" s="39">
        <v>21287187.359999999</v>
      </c>
      <c r="L50" s="38" t="s">
        <v>38</v>
      </c>
      <c r="M50" s="4" t="s">
        <v>19</v>
      </c>
      <c r="N50" s="32"/>
    </row>
    <row r="51" spans="1:14" x14ac:dyDescent="0.25">
      <c r="A51" s="2">
        <f t="shared" si="0"/>
        <v>45777</v>
      </c>
      <c r="B51" s="1" t="s">
        <v>20</v>
      </c>
      <c r="C51" s="3" t="s">
        <v>21</v>
      </c>
      <c r="D51" s="38">
        <v>4732495</v>
      </c>
      <c r="E51" s="38" t="s">
        <v>119</v>
      </c>
      <c r="F51" s="39">
        <v>1167086</v>
      </c>
      <c r="G51" s="39">
        <v>13110722.33</v>
      </c>
      <c r="H51" s="39">
        <v>0</v>
      </c>
      <c r="I51" s="40"/>
      <c r="J51" s="38" t="s">
        <v>38</v>
      </c>
      <c r="K51" s="39">
        <v>181598581.59999999</v>
      </c>
      <c r="L51" s="38" t="s">
        <v>120</v>
      </c>
      <c r="M51" s="4" t="s">
        <v>30</v>
      </c>
      <c r="N51" s="32"/>
    </row>
    <row r="52" spans="1:14" x14ac:dyDescent="0.25">
      <c r="A52" s="2">
        <f t="shared" si="0"/>
        <v>45777</v>
      </c>
      <c r="B52" s="1" t="s">
        <v>20</v>
      </c>
      <c r="C52" s="3" t="s">
        <v>21</v>
      </c>
      <c r="D52" s="38" t="s">
        <v>121</v>
      </c>
      <c r="E52" s="38" t="s">
        <v>122</v>
      </c>
      <c r="F52" s="39">
        <v>2154708</v>
      </c>
      <c r="G52" s="39">
        <v>26599870.260000002</v>
      </c>
      <c r="H52" s="39">
        <v>0</v>
      </c>
      <c r="I52" s="40"/>
      <c r="J52" s="38" t="s">
        <v>38</v>
      </c>
      <c r="K52" s="39">
        <v>26599870.260000002</v>
      </c>
      <c r="L52" s="38" t="s">
        <v>38</v>
      </c>
      <c r="M52" s="4" t="s">
        <v>19</v>
      </c>
      <c r="N52" s="32"/>
    </row>
    <row r="53" spans="1:14" x14ac:dyDescent="0.25">
      <c r="A53" s="2">
        <f t="shared" si="0"/>
        <v>45777</v>
      </c>
      <c r="B53" s="1" t="s">
        <v>20</v>
      </c>
      <c r="C53" s="3" t="s">
        <v>21</v>
      </c>
      <c r="D53" s="38" t="s">
        <v>123</v>
      </c>
      <c r="E53" s="38" t="s">
        <v>124</v>
      </c>
      <c r="F53" s="39">
        <v>719831</v>
      </c>
      <c r="G53" s="39">
        <v>31341748.050000001</v>
      </c>
      <c r="H53" s="39">
        <v>0</v>
      </c>
      <c r="I53" s="40"/>
      <c r="J53" s="38" t="s">
        <v>38</v>
      </c>
      <c r="K53" s="39">
        <v>36826553.960000001</v>
      </c>
      <c r="L53" s="38" t="s">
        <v>42</v>
      </c>
      <c r="M53" s="4" t="s">
        <v>31</v>
      </c>
      <c r="N53" s="32"/>
    </row>
    <row r="54" spans="1:14" x14ac:dyDescent="0.25">
      <c r="A54" s="2">
        <f t="shared" si="0"/>
        <v>45777</v>
      </c>
      <c r="B54" s="1" t="s">
        <v>20</v>
      </c>
      <c r="C54" s="3" t="s">
        <v>21</v>
      </c>
      <c r="D54" s="38" t="s">
        <v>125</v>
      </c>
      <c r="E54" s="38" t="s">
        <v>126</v>
      </c>
      <c r="F54" s="39">
        <v>975168</v>
      </c>
      <c r="G54" s="39">
        <v>46369238.399999999</v>
      </c>
      <c r="H54" s="39">
        <v>0</v>
      </c>
      <c r="I54" s="40"/>
      <c r="J54" s="38" t="s">
        <v>38</v>
      </c>
      <c r="K54" s="39">
        <v>46369238.399999999</v>
      </c>
      <c r="L54" s="38" t="s">
        <v>38</v>
      </c>
      <c r="M54" s="4" t="s">
        <v>19</v>
      </c>
      <c r="N54" s="32"/>
    </row>
    <row r="55" spans="1:14" x14ac:dyDescent="0.25">
      <c r="A55" s="2">
        <f t="shared" si="0"/>
        <v>45777</v>
      </c>
      <c r="B55" s="1" t="s">
        <v>20</v>
      </c>
      <c r="C55" s="3" t="s">
        <v>21</v>
      </c>
      <c r="D55" s="38" t="s">
        <v>127</v>
      </c>
      <c r="E55" s="38" t="s">
        <v>128</v>
      </c>
      <c r="F55" s="39">
        <v>21170</v>
      </c>
      <c r="G55" s="39">
        <v>5676321.9800000004</v>
      </c>
      <c r="H55" s="39">
        <v>0</v>
      </c>
      <c r="I55" s="40"/>
      <c r="J55" s="38" t="s">
        <v>38</v>
      </c>
      <c r="K55" s="39">
        <v>6230331</v>
      </c>
      <c r="L55" s="38" t="s">
        <v>129</v>
      </c>
      <c r="M55" s="4" t="s">
        <v>22</v>
      </c>
      <c r="N55" s="32"/>
    </row>
    <row r="56" spans="1:14" x14ac:dyDescent="0.25">
      <c r="A56" s="2">
        <f t="shared" si="0"/>
        <v>45777</v>
      </c>
      <c r="B56" s="1" t="s">
        <v>20</v>
      </c>
      <c r="C56" s="3" t="s">
        <v>21</v>
      </c>
      <c r="D56" s="38" t="s">
        <v>130</v>
      </c>
      <c r="E56" s="38" t="s">
        <v>131</v>
      </c>
      <c r="F56" s="39">
        <v>-160</v>
      </c>
      <c r="G56" s="39">
        <f>K56/'[1]Abrdn Apr FX rates'!$C$9</f>
        <v>-12454.127659574468</v>
      </c>
      <c r="H56" s="40">
        <v>190</v>
      </c>
      <c r="I56" s="40" t="s">
        <v>132</v>
      </c>
      <c r="J56" s="38" t="s">
        <v>38</v>
      </c>
      <c r="K56" s="39">
        <v>-14633.6</v>
      </c>
      <c r="L56" s="38" t="s">
        <v>42</v>
      </c>
      <c r="M56" s="4" t="s">
        <v>31</v>
      </c>
      <c r="N56" s="32"/>
    </row>
    <row r="57" spans="1:14" x14ac:dyDescent="0.25">
      <c r="A57" s="2">
        <f t="shared" si="0"/>
        <v>45777</v>
      </c>
      <c r="B57" s="1" t="s">
        <v>20</v>
      </c>
      <c r="C57" s="3" t="s">
        <v>21</v>
      </c>
      <c r="D57" s="38" t="s">
        <v>133</v>
      </c>
      <c r="E57" s="38" t="s">
        <v>134</v>
      </c>
      <c r="F57" s="39">
        <v>-95</v>
      </c>
      <c r="G57" s="39">
        <f t="shared" ref="G57:G73" si="1">K57</f>
        <v>-3619.5</v>
      </c>
      <c r="H57" s="40">
        <v>2700</v>
      </c>
      <c r="I57" s="40" t="s">
        <v>132</v>
      </c>
      <c r="J57" s="38" t="s">
        <v>38</v>
      </c>
      <c r="K57" s="39">
        <v>-3619.5</v>
      </c>
      <c r="L57" s="38" t="s">
        <v>38</v>
      </c>
      <c r="M57" s="4" t="s">
        <v>19</v>
      </c>
      <c r="N57" s="32"/>
    </row>
    <row r="58" spans="1:14" x14ac:dyDescent="0.25">
      <c r="A58" s="2">
        <f t="shared" si="0"/>
        <v>45777</v>
      </c>
      <c r="B58" s="1" t="s">
        <v>20</v>
      </c>
      <c r="C58" s="3" t="s">
        <v>21</v>
      </c>
      <c r="D58" s="38" t="s">
        <v>135</v>
      </c>
      <c r="E58" s="38" t="s">
        <v>136</v>
      </c>
      <c r="F58" s="39">
        <v>-95</v>
      </c>
      <c r="G58" s="39">
        <f t="shared" si="1"/>
        <v>-9.5</v>
      </c>
      <c r="H58" s="40">
        <v>2700</v>
      </c>
      <c r="I58" s="40" t="s">
        <v>137</v>
      </c>
      <c r="J58" s="38" t="s">
        <v>38</v>
      </c>
      <c r="K58" s="39">
        <v>-9.5</v>
      </c>
      <c r="L58" s="38" t="s">
        <v>38</v>
      </c>
      <c r="M58" s="4" t="s">
        <v>19</v>
      </c>
      <c r="N58" s="32"/>
    </row>
    <row r="59" spans="1:14" x14ac:dyDescent="0.25">
      <c r="A59" s="2">
        <f t="shared" si="0"/>
        <v>45777</v>
      </c>
      <c r="B59" s="1" t="s">
        <v>20</v>
      </c>
      <c r="C59" s="3" t="s">
        <v>21</v>
      </c>
      <c r="D59" s="38" t="s">
        <v>138</v>
      </c>
      <c r="E59" s="38" t="s">
        <v>139</v>
      </c>
      <c r="F59" s="39">
        <v>-21</v>
      </c>
      <c r="G59" s="39">
        <f t="shared" si="1"/>
        <v>-13811.7</v>
      </c>
      <c r="H59" s="40">
        <v>12000</v>
      </c>
      <c r="I59" s="40" t="s">
        <v>132</v>
      </c>
      <c r="J59" s="38" t="s">
        <v>38</v>
      </c>
      <c r="K59" s="39">
        <v>-13811.7</v>
      </c>
      <c r="L59" s="38" t="s">
        <v>38</v>
      </c>
      <c r="M59" s="4" t="s">
        <v>19</v>
      </c>
      <c r="N59" s="32"/>
    </row>
    <row r="60" spans="1:14" x14ac:dyDescent="0.25">
      <c r="A60" s="2">
        <f t="shared" si="0"/>
        <v>45777</v>
      </c>
      <c r="B60" s="1" t="s">
        <v>20</v>
      </c>
      <c r="C60" s="3" t="s">
        <v>21</v>
      </c>
      <c r="D60" s="38">
        <v>2722550680</v>
      </c>
      <c r="E60" s="38" t="s">
        <v>140</v>
      </c>
      <c r="F60" s="39">
        <v>-5600</v>
      </c>
      <c r="G60" s="39">
        <f>K60/'[1]Abrdn Apr FX rates'!$C$33</f>
        <v>-44573.848918170246</v>
      </c>
      <c r="H60" s="40">
        <v>570</v>
      </c>
      <c r="I60" s="40" t="s">
        <v>132</v>
      </c>
      <c r="J60" s="38" t="s">
        <v>38</v>
      </c>
      <c r="K60" s="39">
        <v>-59537.29</v>
      </c>
      <c r="L60" s="38" t="s">
        <v>93</v>
      </c>
      <c r="M60" s="4" t="s">
        <v>28</v>
      </c>
      <c r="N60" s="32"/>
    </row>
    <row r="61" spans="1:14" x14ac:dyDescent="0.25">
      <c r="A61" s="2">
        <f t="shared" si="0"/>
        <v>45777</v>
      </c>
      <c r="B61" s="1" t="s">
        <v>20</v>
      </c>
      <c r="C61" s="3" t="s">
        <v>21</v>
      </c>
      <c r="D61" s="38">
        <v>2722550682</v>
      </c>
      <c r="E61" s="38" t="s">
        <v>141</v>
      </c>
      <c r="F61" s="39">
        <v>-64000</v>
      </c>
      <c r="G61" s="39">
        <f t="shared" si="1"/>
        <v>-78382.53</v>
      </c>
      <c r="H61" s="40">
        <v>37.1</v>
      </c>
      <c r="I61" s="40" t="s">
        <v>132</v>
      </c>
      <c r="J61" s="38" t="s">
        <v>38</v>
      </c>
      <c r="K61" s="39">
        <v>-78382.53</v>
      </c>
      <c r="L61" s="38" t="s">
        <v>38</v>
      </c>
      <c r="M61" s="4" t="s">
        <v>19</v>
      </c>
      <c r="N61" s="32"/>
    </row>
    <row r="62" spans="1:14" x14ac:dyDescent="0.25">
      <c r="A62" s="2">
        <f t="shared" si="0"/>
        <v>45777</v>
      </c>
      <c r="B62" s="1" t="s">
        <v>20</v>
      </c>
      <c r="C62" s="3" t="s">
        <v>21</v>
      </c>
      <c r="D62" s="38">
        <v>2722550695</v>
      </c>
      <c r="E62" s="38" t="s">
        <v>142</v>
      </c>
      <c r="F62" s="39">
        <v>-32000</v>
      </c>
      <c r="G62" s="39">
        <f t="shared" si="1"/>
        <v>-30595.199999999997</v>
      </c>
      <c r="H62" s="40">
        <v>72.2</v>
      </c>
      <c r="I62" s="40" t="s">
        <v>132</v>
      </c>
      <c r="J62" s="38" t="s">
        <v>38</v>
      </c>
      <c r="K62" s="39">
        <f>F62*0.9561</f>
        <v>-30595.199999999997</v>
      </c>
      <c r="L62" s="38" t="s">
        <v>38</v>
      </c>
      <c r="M62" s="4" t="s">
        <v>19</v>
      </c>
      <c r="N62" s="32"/>
    </row>
    <row r="63" spans="1:14" x14ac:dyDescent="0.25">
      <c r="A63" s="2">
        <f t="shared" si="0"/>
        <v>45777</v>
      </c>
      <c r="B63" s="1" t="s">
        <v>20</v>
      </c>
      <c r="C63" s="3" t="s">
        <v>21</v>
      </c>
      <c r="D63" s="38" t="s">
        <v>143</v>
      </c>
      <c r="E63" s="38" t="s">
        <v>144</v>
      </c>
      <c r="F63" s="39">
        <v>-280</v>
      </c>
      <c r="G63" s="39">
        <f t="shared" si="1"/>
        <v>-1008</v>
      </c>
      <c r="H63" s="40">
        <v>920</v>
      </c>
      <c r="I63" s="40" t="s">
        <v>137</v>
      </c>
      <c r="J63" s="38" t="s">
        <v>38</v>
      </c>
      <c r="K63" s="39">
        <v>-1008</v>
      </c>
      <c r="L63" s="38" t="s">
        <v>38</v>
      </c>
      <c r="M63" s="4" t="s">
        <v>19</v>
      </c>
      <c r="N63" s="32"/>
    </row>
    <row r="64" spans="1:14" x14ac:dyDescent="0.25">
      <c r="A64" s="2">
        <f t="shared" si="0"/>
        <v>45777</v>
      </c>
      <c r="B64" s="1" t="s">
        <v>20</v>
      </c>
      <c r="C64" s="3" t="s">
        <v>21</v>
      </c>
      <c r="D64" s="38" t="s">
        <v>145</v>
      </c>
      <c r="E64" s="38" t="s">
        <v>146</v>
      </c>
      <c r="F64" s="39">
        <v>-19</v>
      </c>
      <c r="G64" s="39">
        <f t="shared" si="1"/>
        <v>-48617.2</v>
      </c>
      <c r="H64" s="40">
        <v>12000</v>
      </c>
      <c r="I64" s="40" t="s">
        <v>132</v>
      </c>
      <c r="J64" s="38" t="s">
        <v>38</v>
      </c>
      <c r="K64" s="39">
        <v>-48617.2</v>
      </c>
      <c r="L64" s="38" t="s">
        <v>38</v>
      </c>
      <c r="M64" s="4" t="s">
        <v>19</v>
      </c>
      <c r="N64" s="32"/>
    </row>
    <row r="65" spans="1:14" x14ac:dyDescent="0.25">
      <c r="A65" s="2">
        <f t="shared" si="0"/>
        <v>45777</v>
      </c>
      <c r="B65" s="1" t="s">
        <v>20</v>
      </c>
      <c r="C65" s="3" t="s">
        <v>21</v>
      </c>
      <c r="D65" s="38" t="s">
        <v>147</v>
      </c>
      <c r="E65" s="38" t="s">
        <v>148</v>
      </c>
      <c r="F65" s="39">
        <v>-21</v>
      </c>
      <c r="G65" s="39">
        <f t="shared" si="1"/>
        <v>-17703</v>
      </c>
      <c r="H65" s="40">
        <v>12000</v>
      </c>
      <c r="I65" s="40" t="s">
        <v>137</v>
      </c>
      <c r="J65" s="38" t="s">
        <v>38</v>
      </c>
      <c r="K65" s="39">
        <v>-17703</v>
      </c>
      <c r="L65" s="38" t="s">
        <v>38</v>
      </c>
      <c r="M65" s="4" t="s">
        <v>19</v>
      </c>
      <c r="N65" s="32"/>
    </row>
    <row r="66" spans="1:14" x14ac:dyDescent="0.25">
      <c r="A66" s="2">
        <f t="shared" si="0"/>
        <v>45777</v>
      </c>
      <c r="B66" s="1" t="s">
        <v>20</v>
      </c>
      <c r="C66" s="3" t="s">
        <v>21</v>
      </c>
      <c r="D66" s="38" t="s">
        <v>149</v>
      </c>
      <c r="E66" s="38" t="s">
        <v>150</v>
      </c>
      <c r="F66" s="39">
        <v>-229</v>
      </c>
      <c r="G66" s="39">
        <f t="shared" si="1"/>
        <v>-49715.9</v>
      </c>
      <c r="H66" s="40">
        <v>1100</v>
      </c>
      <c r="I66" s="40" t="s">
        <v>132</v>
      </c>
      <c r="J66" s="38" t="s">
        <v>38</v>
      </c>
      <c r="K66" s="39">
        <v>-49715.9</v>
      </c>
      <c r="L66" s="38" t="s">
        <v>38</v>
      </c>
      <c r="M66" s="4" t="s">
        <v>19</v>
      </c>
      <c r="N66" s="32"/>
    </row>
    <row r="67" spans="1:14" x14ac:dyDescent="0.25">
      <c r="A67" s="2">
        <f t="shared" si="0"/>
        <v>45777</v>
      </c>
      <c r="B67" s="1" t="s">
        <v>20</v>
      </c>
      <c r="C67" s="3" t="s">
        <v>21</v>
      </c>
      <c r="D67" s="38" t="s">
        <v>151</v>
      </c>
      <c r="E67" s="38" t="s">
        <v>152</v>
      </c>
      <c r="F67" s="39">
        <v>-59</v>
      </c>
      <c r="G67" s="39">
        <f t="shared" si="1"/>
        <v>-125953.2</v>
      </c>
      <c r="H67" s="40">
        <v>3900</v>
      </c>
      <c r="I67" s="40" t="s">
        <v>132</v>
      </c>
      <c r="J67" s="38" t="s">
        <v>38</v>
      </c>
      <c r="K67" s="39">
        <v>-125953.2</v>
      </c>
      <c r="L67" s="38" t="s">
        <v>38</v>
      </c>
      <c r="M67" s="4" t="s">
        <v>19</v>
      </c>
      <c r="N67" s="32"/>
    </row>
    <row r="68" spans="1:14" x14ac:dyDescent="0.25">
      <c r="A68" s="2">
        <f t="shared" si="0"/>
        <v>45777</v>
      </c>
      <c r="B68" s="1" t="s">
        <v>20</v>
      </c>
      <c r="C68" s="3" t="s">
        <v>21</v>
      </c>
      <c r="D68" s="38" t="s">
        <v>153</v>
      </c>
      <c r="E68" s="38" t="s">
        <v>154</v>
      </c>
      <c r="F68" s="39">
        <v>-68</v>
      </c>
      <c r="G68" s="39">
        <f t="shared" si="1"/>
        <v>-150456.79999999999</v>
      </c>
      <c r="H68" s="40">
        <v>3825</v>
      </c>
      <c r="I68" s="40" t="s">
        <v>137</v>
      </c>
      <c r="J68" s="38" t="s">
        <v>38</v>
      </c>
      <c r="K68" s="39">
        <v>-150456.79999999999</v>
      </c>
      <c r="L68" s="38" t="s">
        <v>38</v>
      </c>
      <c r="M68" s="4" t="s">
        <v>19</v>
      </c>
      <c r="N68" s="32"/>
    </row>
    <row r="69" spans="1:14" x14ac:dyDescent="0.25">
      <c r="A69" s="2">
        <f t="shared" si="0"/>
        <v>45777</v>
      </c>
      <c r="B69" s="1" t="s">
        <v>20</v>
      </c>
      <c r="C69" s="3" t="s">
        <v>21</v>
      </c>
      <c r="D69" s="38" t="s">
        <v>155</v>
      </c>
      <c r="E69" s="38" t="s">
        <v>156</v>
      </c>
      <c r="F69" s="39">
        <v>-63</v>
      </c>
      <c r="G69" s="39">
        <f t="shared" si="1"/>
        <v>-9588.6</v>
      </c>
      <c r="H69" s="40">
        <v>4200</v>
      </c>
      <c r="I69" s="40" t="s">
        <v>137</v>
      </c>
      <c r="J69" s="38" t="s">
        <v>38</v>
      </c>
      <c r="K69" s="39">
        <v>-9588.6</v>
      </c>
      <c r="L69" s="38" t="s">
        <v>38</v>
      </c>
      <c r="M69" s="4" t="s">
        <v>19</v>
      </c>
      <c r="N69" s="32"/>
    </row>
    <row r="70" spans="1:14" x14ac:dyDescent="0.25">
      <c r="A70" s="2">
        <f t="shared" ref="A70:A73" si="2">A69</f>
        <v>45777</v>
      </c>
      <c r="B70" s="1" t="s">
        <v>20</v>
      </c>
      <c r="C70" s="3" t="s">
        <v>21</v>
      </c>
      <c r="D70" s="38" t="s">
        <v>157</v>
      </c>
      <c r="E70" s="38" t="s">
        <v>158</v>
      </c>
      <c r="F70" s="39">
        <v>-49</v>
      </c>
      <c r="G70" s="39">
        <f t="shared" si="1"/>
        <v>-78.400000000000006</v>
      </c>
      <c r="H70" s="40">
        <v>5200</v>
      </c>
      <c r="I70" s="40" t="s">
        <v>137</v>
      </c>
      <c r="J70" s="38" t="s">
        <v>38</v>
      </c>
      <c r="K70" s="39">
        <v>-78.400000000000006</v>
      </c>
      <c r="L70" s="38" t="s">
        <v>38</v>
      </c>
      <c r="M70" s="37" t="s">
        <v>19</v>
      </c>
      <c r="N70" s="32"/>
    </row>
    <row r="71" spans="1:14" x14ac:dyDescent="0.25">
      <c r="A71" s="2">
        <f t="shared" si="2"/>
        <v>45777</v>
      </c>
      <c r="B71" s="1" t="s">
        <v>20</v>
      </c>
      <c r="C71" s="3" t="s">
        <v>21</v>
      </c>
      <c r="D71" s="38" t="s">
        <v>159</v>
      </c>
      <c r="E71" s="38" t="s">
        <v>160</v>
      </c>
      <c r="F71" s="39">
        <v>-197</v>
      </c>
      <c r="G71" s="39">
        <f t="shared" si="1"/>
        <v>-38907.5</v>
      </c>
      <c r="H71" s="40">
        <v>1300</v>
      </c>
      <c r="I71" s="40" t="s">
        <v>132</v>
      </c>
      <c r="J71" s="38" t="s">
        <v>38</v>
      </c>
      <c r="K71" s="39">
        <v>-38907.5</v>
      </c>
      <c r="L71" s="38" t="s">
        <v>38</v>
      </c>
      <c r="M71" s="37" t="s">
        <v>19</v>
      </c>
    </row>
    <row r="72" spans="1:14" x14ac:dyDescent="0.25">
      <c r="A72" s="2">
        <f t="shared" si="2"/>
        <v>45777</v>
      </c>
      <c r="B72" s="1" t="s">
        <v>20</v>
      </c>
      <c r="C72" s="3" t="s">
        <v>21</v>
      </c>
      <c r="D72" s="38" t="s">
        <v>161</v>
      </c>
      <c r="E72" s="38" t="s">
        <v>162</v>
      </c>
      <c r="F72" s="39">
        <v>-53</v>
      </c>
      <c r="G72" s="39">
        <f t="shared" si="1"/>
        <v>-50233.4</v>
      </c>
      <c r="H72" s="40">
        <v>4800</v>
      </c>
      <c r="I72" s="40" t="s">
        <v>132</v>
      </c>
      <c r="J72" s="38" t="s">
        <v>38</v>
      </c>
      <c r="K72" s="39">
        <v>-50233.4</v>
      </c>
      <c r="L72" s="38" t="s">
        <v>38</v>
      </c>
      <c r="M72" s="37" t="s">
        <v>19</v>
      </c>
    </row>
    <row r="73" spans="1:14" x14ac:dyDescent="0.25">
      <c r="A73" s="2">
        <f t="shared" si="2"/>
        <v>45777</v>
      </c>
      <c r="B73" s="1" t="s">
        <v>20</v>
      </c>
      <c r="C73" s="3" t="s">
        <v>21</v>
      </c>
      <c r="D73" s="38" t="s">
        <v>163</v>
      </c>
      <c r="E73" s="38" t="s">
        <v>164</v>
      </c>
      <c r="F73" s="39">
        <v>-53</v>
      </c>
      <c r="G73" s="39">
        <f t="shared" si="1"/>
        <v>-4616.3</v>
      </c>
      <c r="H73" s="40">
        <v>4950</v>
      </c>
      <c r="I73" s="40" t="s">
        <v>137</v>
      </c>
      <c r="J73" s="38" t="s">
        <v>38</v>
      </c>
      <c r="K73" s="39">
        <v>-4616.3</v>
      </c>
      <c r="L73" s="38" t="s">
        <v>38</v>
      </c>
      <c r="M73" s="37" t="s">
        <v>19</v>
      </c>
    </row>
  </sheetData>
  <sortState xmlns:xlrd2="http://schemas.microsoft.com/office/spreadsheetml/2017/richdata2" ref="A55:N64">
    <sortCondition ref="E55:E64"/>
  </sortState>
  <phoneticPr fontId="4" type="noConversion"/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MINC</vt:lpstr>
    </vt:vector>
  </TitlesOfParts>
  <Company>Aberdeen Asset Management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leslie</dc:creator>
  <cp:lastModifiedBy>Derek Gault</cp:lastModifiedBy>
  <cp:lastPrinted>2013-04-12T10:26:13Z</cp:lastPrinted>
  <dcterms:created xsi:type="dcterms:W3CDTF">2012-02-16T10:22:17Z</dcterms:created>
  <dcterms:modified xsi:type="dcterms:W3CDTF">2025-05-12T14:25:43Z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daedb74c-5c9d-4922-8c2a-58c941882563_Enabled">
    <vt:lpwstr>true</vt:lpwstr>
  </property>
  <property fmtid="{D5CDD505-2E9C-101B-9397-08002B2CF9AE}" pid="5" name="MSIP_Label_daedb74c-5c9d-4922-8c2a-58c941882563_SetDate">
    <vt:lpwstr>2023-07-10T10:17:56Z</vt:lpwstr>
  </property>
  <property fmtid="{D5CDD505-2E9C-101B-9397-08002B2CF9AE}" pid="6" name="MSIP_Label_daedb74c-5c9d-4922-8c2a-58c941882563_Method">
    <vt:lpwstr>Privileged</vt:lpwstr>
  </property>
  <property fmtid="{D5CDD505-2E9C-101B-9397-08002B2CF9AE}" pid="7" name="MSIP_Label_daedb74c-5c9d-4922-8c2a-58c941882563_Name">
    <vt:lpwstr>Internal</vt:lpwstr>
  </property>
  <property fmtid="{D5CDD505-2E9C-101B-9397-08002B2CF9AE}" pid="8" name="MSIP_Label_daedb74c-5c9d-4922-8c2a-58c941882563_SiteId">
    <vt:lpwstr>27b2553d-4a89-4c74-88e1-d1d590624294</vt:lpwstr>
  </property>
  <property fmtid="{D5CDD505-2E9C-101B-9397-08002B2CF9AE}" pid="9" name="MSIP_Label_daedb74c-5c9d-4922-8c2a-58c941882563_ActionId">
    <vt:lpwstr>29d43dc1-508d-45d5-854d-b17f7cbe62a2</vt:lpwstr>
  </property>
  <property fmtid="{D5CDD505-2E9C-101B-9397-08002B2CF9AE}" pid="10" name="MSIP_Label_daedb74c-5c9d-4922-8c2a-58c941882563_ContentBits">
    <vt:lpwstr>0</vt:lpwstr>
  </property>
</Properties>
</file>